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地域経済学\５．地域産業連関\"/>
    </mc:Choice>
  </mc:AlternateContent>
  <bookViews>
    <workbookView xWindow="0" yWindow="0" windowWidth="28800" windowHeight="12255"/>
  </bookViews>
  <sheets>
    <sheet name="元表（２部門）" sheetId="1" r:id="rId1"/>
    <sheet name="元表 (３部門)" sheetId="3" r:id="rId2"/>
    <sheet name="シミュレーション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G6" i="3" l="1"/>
  <c r="G4" i="3"/>
  <c r="D43" i="3"/>
  <c r="C43" i="3"/>
  <c r="E42" i="3"/>
  <c r="C42" i="3"/>
  <c r="E41" i="3"/>
  <c r="D41" i="3"/>
  <c r="C35" i="3"/>
  <c r="C41" i="3" s="1"/>
  <c r="C31" i="3"/>
  <c r="E37" i="3" s="1"/>
  <c r="E43" i="3" s="1"/>
  <c r="C30" i="3"/>
  <c r="D36" i="3" s="1"/>
  <c r="D42" i="3" s="1"/>
  <c r="C29" i="3"/>
  <c r="D14" i="3"/>
  <c r="D13" i="3"/>
  <c r="C13" i="3"/>
  <c r="C12" i="3"/>
  <c r="E8" i="3"/>
  <c r="E12" i="3" s="1"/>
  <c r="D8" i="3"/>
  <c r="D12" i="3" s="1"/>
  <c r="M5" i="3" s="1"/>
  <c r="G5" i="3" s="1"/>
  <c r="I5" i="3" s="1"/>
  <c r="C8" i="3"/>
  <c r="C14" i="3" s="1"/>
  <c r="I6" i="3"/>
  <c r="I4" i="3"/>
  <c r="D7" i="1"/>
  <c r="C7" i="1"/>
  <c r="H5" i="1"/>
  <c r="H4" i="1"/>
  <c r="C36" i="1"/>
  <c r="D35" i="1"/>
  <c r="D31" i="1"/>
  <c r="D36" i="1" s="1"/>
  <c r="C30" i="1"/>
  <c r="C35" i="1" s="1"/>
  <c r="I7" i="3" l="1"/>
  <c r="E14" i="3"/>
  <c r="E13" i="3"/>
  <c r="D45" i="1"/>
  <c r="D74" i="2"/>
  <c r="C74" i="2"/>
  <c r="E72" i="2"/>
  <c r="E71" i="2"/>
  <c r="E74" i="2" s="1"/>
  <c r="E8" i="2"/>
  <c r="D8" i="2"/>
  <c r="C8" i="2"/>
  <c r="I6" i="2"/>
  <c r="I5" i="2"/>
  <c r="I4" i="2"/>
  <c r="C47" i="3" l="1" a="1"/>
  <c r="E48" i="3" s="1"/>
  <c r="E54" i="3" s="1"/>
  <c r="D47" i="3"/>
  <c r="D53" i="3" s="1"/>
  <c r="E49" i="3"/>
  <c r="E55" i="3" s="1"/>
  <c r="D48" i="3"/>
  <c r="D54" i="3" s="1"/>
  <c r="D49" i="3"/>
  <c r="D55" i="3" s="1"/>
  <c r="C48" i="3"/>
  <c r="C54" i="3" s="1"/>
  <c r="C49" i="3"/>
  <c r="C55" i="3" s="1"/>
  <c r="D46" i="1"/>
  <c r="C46" i="1"/>
  <c r="C45" i="1"/>
  <c r="E47" i="3" l="1"/>
  <c r="E53" i="3" s="1"/>
  <c r="C47" i="3"/>
  <c r="C53" i="3" s="1"/>
  <c r="C59" i="3" a="1"/>
  <c r="C61" i="3" l="1"/>
  <c r="E59" i="3"/>
  <c r="E60" i="3"/>
  <c r="D59" i="3"/>
  <c r="E61" i="3"/>
  <c r="D60" i="3"/>
  <c r="C59" i="3"/>
  <c r="D61" i="3"/>
  <c r="C60" i="3"/>
  <c r="C65" i="3" l="1" a="1"/>
  <c r="D71" i="3" a="1"/>
  <c r="D73" i="3" l="1"/>
  <c r="D72" i="3"/>
  <c r="D71" i="3"/>
  <c r="E67" i="3"/>
  <c r="D66" i="3"/>
  <c r="C65" i="3"/>
  <c r="D67" i="3"/>
  <c r="C66" i="3"/>
  <c r="C67" i="3"/>
  <c r="E65" i="3"/>
  <c r="E66" i="3"/>
  <c r="D65" i="3"/>
  <c r="C71" i="3" l="1" a="1"/>
  <c r="D74" i="3"/>
  <c r="C73" i="3" l="1"/>
  <c r="E73" i="3" s="1"/>
  <c r="C72" i="3"/>
  <c r="E72" i="3" s="1"/>
  <c r="C71" i="3"/>
  <c r="C74" i="3" l="1"/>
  <c r="E74" i="3" s="1"/>
  <c r="E75" i="3" s="1"/>
  <c r="E76" i="3" s="1"/>
  <c r="E71" i="3"/>
</calcChain>
</file>

<file path=xl/sharedStrings.xml><?xml version="1.0" encoding="utf-8"?>
<sst xmlns="http://schemas.openxmlformats.org/spreadsheetml/2006/main" count="245" uniqueCount="25">
  <si>
    <t>中間需要</t>
    <rPh sb="0" eb="2">
      <t>チュウカン</t>
    </rPh>
    <rPh sb="2" eb="4">
      <t>ジュヨウ</t>
    </rPh>
    <phoneticPr fontId="1"/>
  </si>
  <si>
    <t>最終需要</t>
    <rPh sb="0" eb="2">
      <t>サイシュウ</t>
    </rPh>
    <rPh sb="2" eb="4">
      <t>ジュヨウ</t>
    </rPh>
    <phoneticPr fontId="1"/>
  </si>
  <si>
    <t>移出</t>
    <rPh sb="0" eb="2">
      <t>イシュツ</t>
    </rPh>
    <phoneticPr fontId="1"/>
  </si>
  <si>
    <t>総需要総額</t>
    <rPh sb="0" eb="3">
      <t>ソウジュヨウ</t>
    </rPh>
    <rPh sb="3" eb="5">
      <t>ソウガク</t>
    </rPh>
    <phoneticPr fontId="1"/>
  </si>
  <si>
    <t>付加価値額</t>
    <rPh sb="0" eb="2">
      <t>フカ</t>
    </rPh>
    <rPh sb="2" eb="5">
      <t>カチガク</t>
    </rPh>
    <phoneticPr fontId="1"/>
  </si>
  <si>
    <t>総供給額</t>
    <rPh sb="0" eb="3">
      <t>ソウキョウキュウ</t>
    </rPh>
    <rPh sb="3" eb="4">
      <t>ガク</t>
    </rPh>
    <phoneticPr fontId="1"/>
  </si>
  <si>
    <t>投入係数：A</t>
    <rPh sb="0" eb="4">
      <t>トウニュウケイスウ</t>
    </rPh>
    <phoneticPr fontId="1"/>
  </si>
  <si>
    <t>単位行列：Ｉ</t>
    <rPh sb="0" eb="4">
      <t>タンイギョウレツ</t>
    </rPh>
    <phoneticPr fontId="1"/>
  </si>
  <si>
    <t>［Ｉ－Ａ］</t>
    <phoneticPr fontId="1"/>
  </si>
  <si>
    <t>生産誘発額</t>
    <rPh sb="0" eb="2">
      <t>セイサン</t>
    </rPh>
    <rPh sb="2" eb="5">
      <t>ユウハツガク</t>
    </rPh>
    <phoneticPr fontId="1"/>
  </si>
  <si>
    <t>部門合計</t>
    <rPh sb="0" eb="2">
      <t>ブモン</t>
    </rPh>
    <rPh sb="2" eb="4">
      <t>ゴウケイ</t>
    </rPh>
    <phoneticPr fontId="1"/>
  </si>
  <si>
    <t>需要合計</t>
    <rPh sb="0" eb="2">
      <t>ジュヨウ</t>
    </rPh>
    <rPh sb="2" eb="4">
      <t>ゴウケイ</t>
    </rPh>
    <phoneticPr fontId="1"/>
  </si>
  <si>
    <t>一次産業</t>
    <rPh sb="0" eb="2">
      <t>イチジ</t>
    </rPh>
    <rPh sb="2" eb="4">
      <t>サンギョウ</t>
    </rPh>
    <phoneticPr fontId="1"/>
  </si>
  <si>
    <t>二次産業</t>
    <rPh sb="0" eb="2">
      <t>ニジ</t>
    </rPh>
    <rPh sb="2" eb="4">
      <t>サンギョウ</t>
    </rPh>
    <phoneticPr fontId="1"/>
  </si>
  <si>
    <t>三次産業</t>
    <rPh sb="0" eb="2">
      <t>サンジ</t>
    </rPh>
    <rPh sb="2" eb="4">
      <t>サンギョウ</t>
    </rPh>
    <phoneticPr fontId="1"/>
  </si>
  <si>
    <t>移入</t>
    <rPh sb="0" eb="2">
      <t>イニュウ</t>
    </rPh>
    <phoneticPr fontId="1"/>
  </si>
  <si>
    <t>移入ベクトル</t>
    <rPh sb="0" eb="2">
      <t>イニュウ</t>
    </rPh>
    <phoneticPr fontId="1"/>
  </si>
  <si>
    <t>Ｍ</t>
    <phoneticPr fontId="1"/>
  </si>
  <si>
    <t>自給率行列　［Ｉ－Ｍ＾］</t>
    <rPh sb="0" eb="3">
      <t>ジキュウリツ</t>
    </rPh>
    <rPh sb="3" eb="5">
      <t>ギョウレツ</t>
    </rPh>
    <phoneticPr fontId="5"/>
  </si>
  <si>
    <t>［Ｉ－Ｍ＾］Ａ</t>
  </si>
  <si>
    <t>Ｉ－［Ｉ－Ｍ＾］Ａ</t>
  </si>
  <si>
    <r>
      <t>［Ｉ－［Ｉ－Ｍ＾］Ａ］</t>
    </r>
    <r>
      <rPr>
        <b/>
        <vertAlign val="superscript"/>
        <sz val="10"/>
        <rFont val="游ゴシック"/>
        <family val="3"/>
        <charset val="128"/>
        <scheme val="minor"/>
      </rPr>
      <t>-1</t>
    </r>
  </si>
  <si>
    <r>
      <t>［Ｉ－［Ｉ－Ｍ］・Ａ］</t>
    </r>
    <r>
      <rPr>
        <b/>
        <vertAlign val="superscript"/>
        <sz val="10"/>
        <rFont val="游ゴシック"/>
        <family val="3"/>
        <charset val="128"/>
        <scheme val="minor"/>
      </rPr>
      <t>-1</t>
    </r>
    <r>
      <rPr>
        <b/>
        <sz val="10"/>
        <rFont val="游ゴシック"/>
        <family val="3"/>
        <charset val="128"/>
        <scheme val="minor"/>
      </rPr>
      <t>・［Ｉ－Ｍ］</t>
    </r>
  </si>
  <si>
    <t>産業Ⅰ</t>
    <rPh sb="0" eb="2">
      <t>サンギョウ</t>
    </rPh>
    <phoneticPr fontId="1"/>
  </si>
  <si>
    <t>産業Ⅱ</t>
    <rPh sb="0" eb="2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</si>
</sst>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_);[Red]\(0.000000\)"/>
    <numFmt numFmtId="177" formatCode="0.000_ "/>
    <numFmt numFmtId="178" formatCode="#,##0_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perscript"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176" fontId="4" fillId="0" borderId="5" xfId="1" applyNumberFormat="1" applyFont="1" applyBorder="1" applyAlignment="1">
      <alignment vertical="center"/>
    </xf>
    <xf numFmtId="0" fontId="6" fillId="0" borderId="0" xfId="0" applyFont="1">
      <alignment vertical="center"/>
    </xf>
    <xf numFmtId="176" fontId="4" fillId="0" borderId="0" xfId="1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workbookViewId="0">
      <selection activeCell="G63" sqref="G63"/>
    </sheetView>
  </sheetViews>
  <sheetFormatPr defaultColWidth="9" defaultRowHeight="13.5"/>
  <cols>
    <col min="1" max="1" width="7.75" style="1" customWidth="1"/>
    <col min="2" max="2" width="10.875" style="1" customWidth="1"/>
    <col min="3" max="7" width="9" style="1"/>
    <col min="8" max="8" width="10.125" style="1" customWidth="1"/>
    <col min="9" max="16384" width="9" style="1"/>
  </cols>
  <sheetData>
    <row r="1" spans="1:12" ht="15.95" customHeight="1"/>
    <row r="2" spans="1:12" ht="15.95" customHeight="1">
      <c r="B2" s="15"/>
      <c r="C2" s="15" t="s">
        <v>0</v>
      </c>
      <c r="D2" s="15"/>
      <c r="E2" s="15" t="s">
        <v>1</v>
      </c>
      <c r="F2" s="15" t="s">
        <v>2</v>
      </c>
      <c r="G2" s="16" t="s">
        <v>15</v>
      </c>
      <c r="H2" s="15" t="s">
        <v>3</v>
      </c>
      <c r="K2" s="18"/>
      <c r="L2" s="18"/>
    </row>
    <row r="3" spans="1:12" ht="15.95" customHeight="1">
      <c r="B3" s="15"/>
      <c r="C3" s="10" t="s">
        <v>23</v>
      </c>
      <c r="D3" s="10" t="s">
        <v>24</v>
      </c>
      <c r="E3" s="15"/>
      <c r="F3" s="15"/>
      <c r="G3" s="17"/>
      <c r="H3" s="15"/>
      <c r="K3" s="18"/>
      <c r="L3" s="18"/>
    </row>
    <row r="4" spans="1:12" ht="15.95" customHeight="1">
      <c r="B4" s="2" t="s">
        <v>23</v>
      </c>
      <c r="C4" s="2">
        <v>25</v>
      </c>
      <c r="D4" s="2">
        <v>50</v>
      </c>
      <c r="E4" s="5">
        <v>45</v>
      </c>
      <c r="F4" s="2">
        <v>20</v>
      </c>
      <c r="G4" s="2">
        <v>-15</v>
      </c>
      <c r="H4" s="2">
        <f>SUM(C4:G4)</f>
        <v>125</v>
      </c>
      <c r="K4" s="4"/>
      <c r="L4" s="4"/>
    </row>
    <row r="5" spans="1:12" ht="15.95" customHeight="1">
      <c r="B5" s="2" t="s">
        <v>24</v>
      </c>
      <c r="C5" s="2">
        <v>35</v>
      </c>
      <c r="D5" s="2">
        <v>40</v>
      </c>
      <c r="E5" s="5">
        <v>65</v>
      </c>
      <c r="F5" s="2">
        <v>65</v>
      </c>
      <c r="G5" s="2">
        <v>-20</v>
      </c>
      <c r="H5" s="2">
        <f>SUM(C5:G5)</f>
        <v>185</v>
      </c>
      <c r="K5" s="4"/>
      <c r="L5" s="4"/>
    </row>
    <row r="6" spans="1:12" ht="15.95" customHeight="1">
      <c r="B6" s="2" t="s">
        <v>4</v>
      </c>
      <c r="C6" s="2">
        <v>40</v>
      </c>
      <c r="D6" s="2">
        <v>60</v>
      </c>
      <c r="E6" s="2">
        <f>SUM(E4:E5)</f>
        <v>110</v>
      </c>
      <c r="F6" s="2">
        <f t="shared" ref="F6:H6" si="0">SUM(F4:F5)</f>
        <v>85</v>
      </c>
      <c r="G6" s="2">
        <f t="shared" si="0"/>
        <v>-35</v>
      </c>
      <c r="H6" s="2">
        <f t="shared" si="0"/>
        <v>310</v>
      </c>
    </row>
    <row r="7" spans="1:12" ht="15.95" customHeight="1">
      <c r="B7" s="2" t="s">
        <v>5</v>
      </c>
      <c r="C7" s="2">
        <f>SUM(C4:C6)</f>
        <v>100</v>
      </c>
      <c r="D7" s="2">
        <f>SUM(D4:D6)</f>
        <v>150</v>
      </c>
    </row>
    <row r="8" spans="1:12" ht="15.95" customHeight="1">
      <c r="B8" s="4"/>
      <c r="C8" s="4"/>
      <c r="D8" s="4"/>
    </row>
    <row r="9" spans="1:12" ht="15.95" customHeight="1">
      <c r="A9" s="7" t="s">
        <v>6</v>
      </c>
    </row>
    <row r="10" spans="1:12" ht="15.95" customHeight="1">
      <c r="B10" s="2"/>
      <c r="C10" s="2" t="s">
        <v>12</v>
      </c>
      <c r="D10" s="2" t="s">
        <v>13</v>
      </c>
    </row>
    <row r="11" spans="1:12" ht="15.95" customHeight="1">
      <c r="B11" s="2" t="s">
        <v>12</v>
      </c>
      <c r="C11" s="11"/>
      <c r="D11" s="11"/>
    </row>
    <row r="12" spans="1:12" ht="15.95" customHeight="1">
      <c r="B12" s="2" t="s">
        <v>13</v>
      </c>
      <c r="C12" s="11"/>
      <c r="D12" s="11"/>
    </row>
    <row r="13" spans="1:12" ht="15.95" customHeight="1">
      <c r="B13" s="4"/>
      <c r="C13" s="4"/>
      <c r="D13" s="4"/>
    </row>
    <row r="14" spans="1:12" ht="15.95" customHeight="1">
      <c r="A14" s="7" t="s">
        <v>7</v>
      </c>
    </row>
    <row r="15" spans="1:12" ht="15.95" customHeight="1">
      <c r="B15" s="2"/>
      <c r="C15" s="2" t="s">
        <v>12</v>
      </c>
      <c r="D15" s="2" t="s">
        <v>13</v>
      </c>
    </row>
    <row r="16" spans="1:12" ht="15.95" customHeight="1">
      <c r="B16" s="2" t="s">
        <v>12</v>
      </c>
      <c r="C16" s="2">
        <v>1</v>
      </c>
      <c r="D16" s="2">
        <v>0</v>
      </c>
    </row>
    <row r="17" spans="1:4" ht="15.95" customHeight="1">
      <c r="B17" s="2" t="s">
        <v>13</v>
      </c>
      <c r="C17" s="2">
        <v>0</v>
      </c>
      <c r="D17" s="2">
        <v>1</v>
      </c>
    </row>
    <row r="18" spans="1:4" ht="15.95" customHeight="1">
      <c r="B18" s="4"/>
      <c r="C18" s="4"/>
      <c r="D18" s="4"/>
    </row>
    <row r="19" spans="1:4" ht="15.95" customHeight="1">
      <c r="A19" s="7" t="s">
        <v>8</v>
      </c>
    </row>
    <row r="20" spans="1:4" ht="15.95" customHeight="1">
      <c r="B20" s="2"/>
      <c r="C20" s="2" t="s">
        <v>12</v>
      </c>
      <c r="D20" s="2" t="s">
        <v>13</v>
      </c>
    </row>
    <row r="21" spans="1:4" ht="15.95" customHeight="1">
      <c r="B21" s="2" t="s">
        <v>12</v>
      </c>
      <c r="C21" s="2"/>
      <c r="D21" s="2"/>
    </row>
    <row r="22" spans="1:4" ht="15.95" customHeight="1">
      <c r="B22" s="2" t="s">
        <v>13</v>
      </c>
      <c r="C22" s="2"/>
      <c r="D22" s="2"/>
    </row>
    <row r="23" spans="1:4" ht="15.95" customHeight="1">
      <c r="B23" s="4"/>
      <c r="C23" s="4"/>
      <c r="D23" s="4"/>
    </row>
    <row r="24" spans="1:4" ht="15.95" customHeight="1">
      <c r="A24" s="7" t="s">
        <v>16</v>
      </c>
      <c r="B24" s="4"/>
      <c r="C24" s="4"/>
      <c r="D24" s="4"/>
    </row>
    <row r="25" spans="1:4" ht="15.95" customHeight="1">
      <c r="B25" s="2" t="s">
        <v>12</v>
      </c>
      <c r="C25" s="11"/>
      <c r="D25" s="4"/>
    </row>
    <row r="26" spans="1:4" ht="15.95" customHeight="1">
      <c r="B26" s="2" t="s">
        <v>13</v>
      </c>
      <c r="C26" s="11"/>
      <c r="D26" s="4"/>
    </row>
    <row r="27" spans="1:4" ht="15.95" customHeight="1">
      <c r="B27" s="4"/>
      <c r="C27" s="4"/>
      <c r="D27" s="4"/>
    </row>
    <row r="28" spans="1:4" ht="15.95" customHeight="1">
      <c r="C28" s="4"/>
      <c r="D28" s="4"/>
    </row>
    <row r="29" spans="1:4" ht="15.95" customHeight="1">
      <c r="B29" s="2"/>
      <c r="C29" s="2" t="s">
        <v>12</v>
      </c>
      <c r="D29" s="2" t="s">
        <v>13</v>
      </c>
    </row>
    <row r="30" spans="1:4" ht="15.95" customHeight="1">
      <c r="A30" s="1" t="s">
        <v>17</v>
      </c>
      <c r="B30" s="2" t="s">
        <v>12</v>
      </c>
      <c r="C30" s="11">
        <f>C25</f>
        <v>0</v>
      </c>
      <c r="D30" s="2"/>
    </row>
    <row r="31" spans="1:4" ht="15.95" customHeight="1">
      <c r="B31" s="2" t="s">
        <v>13</v>
      </c>
      <c r="C31" s="2"/>
      <c r="D31" s="11">
        <f>C26</f>
        <v>0</v>
      </c>
    </row>
    <row r="32" spans="1:4" ht="15.95" customHeight="1">
      <c r="B32" s="4"/>
      <c r="C32" s="4"/>
      <c r="D32" s="4"/>
    </row>
    <row r="33" spans="1:4" ht="15.95" customHeight="1">
      <c r="A33" s="6" t="s">
        <v>18</v>
      </c>
      <c r="B33" s="4"/>
      <c r="C33" s="4"/>
      <c r="D33" s="4"/>
    </row>
    <row r="34" spans="1:4" ht="15.95" customHeight="1">
      <c r="B34" s="2"/>
      <c r="C34" s="2" t="s">
        <v>12</v>
      </c>
      <c r="D34" s="2" t="s">
        <v>13</v>
      </c>
    </row>
    <row r="35" spans="1:4" ht="15.95" customHeight="1">
      <c r="B35" s="2" t="s">
        <v>12</v>
      </c>
      <c r="C35" s="11">
        <f>C16-C30</f>
        <v>1</v>
      </c>
      <c r="D35" s="11">
        <f>D16-D30</f>
        <v>0</v>
      </c>
    </row>
    <row r="36" spans="1:4" ht="15.95" customHeight="1">
      <c r="B36" s="2" t="s">
        <v>13</v>
      </c>
      <c r="C36" s="11">
        <f>C17-C31</f>
        <v>0</v>
      </c>
      <c r="D36" s="11">
        <f>D17-D31</f>
        <v>1</v>
      </c>
    </row>
    <row r="37" spans="1:4" ht="15.95" customHeight="1">
      <c r="B37" s="4"/>
      <c r="C37" s="4"/>
      <c r="D37" s="4"/>
    </row>
    <row r="38" spans="1:4" ht="15.95" customHeight="1">
      <c r="A38" s="6" t="s">
        <v>19</v>
      </c>
    </row>
    <row r="39" spans="1:4" ht="15.95" customHeight="1">
      <c r="B39" s="2"/>
      <c r="C39" s="2" t="s">
        <v>12</v>
      </c>
      <c r="D39" s="2" t="s">
        <v>13</v>
      </c>
    </row>
    <row r="40" spans="1:4" ht="15.95" customHeight="1">
      <c r="B40" s="2" t="s">
        <v>12</v>
      </c>
      <c r="C40" s="11"/>
      <c r="D40" s="11"/>
    </row>
    <row r="41" spans="1:4" ht="15.95" customHeight="1">
      <c r="B41" s="2" t="s">
        <v>13</v>
      </c>
      <c r="C41" s="11"/>
      <c r="D41" s="11"/>
    </row>
    <row r="42" spans="1:4" ht="15.95" customHeight="1"/>
    <row r="43" spans="1:4" ht="15.95" customHeight="1">
      <c r="A43" s="6" t="s">
        <v>20</v>
      </c>
    </row>
    <row r="44" spans="1:4" ht="15.95" customHeight="1">
      <c r="B44" s="2"/>
      <c r="C44" s="2" t="s">
        <v>12</v>
      </c>
      <c r="D44" s="2" t="s">
        <v>13</v>
      </c>
    </row>
    <row r="45" spans="1:4" ht="15.95" customHeight="1">
      <c r="B45" s="2" t="s">
        <v>12</v>
      </c>
      <c r="C45" s="11">
        <f>C16-C40</f>
        <v>1</v>
      </c>
      <c r="D45" s="11">
        <f>D16-D40</f>
        <v>0</v>
      </c>
    </row>
    <row r="46" spans="1:4" ht="15.95" customHeight="1">
      <c r="B46" s="2" t="s">
        <v>13</v>
      </c>
      <c r="C46" s="11">
        <f>C17-C41</f>
        <v>0</v>
      </c>
      <c r="D46" s="11">
        <f>D17-D41</f>
        <v>1</v>
      </c>
    </row>
    <row r="47" spans="1:4" ht="15.95" customHeight="1"/>
    <row r="48" spans="1:4" ht="15.95" customHeight="1">
      <c r="A48" s="6" t="s">
        <v>21</v>
      </c>
    </row>
    <row r="49" spans="1:4" ht="15.95" customHeight="1">
      <c r="B49" s="2"/>
      <c r="C49" s="2" t="s">
        <v>12</v>
      </c>
      <c r="D49" s="2" t="s">
        <v>13</v>
      </c>
    </row>
    <row r="50" spans="1:4" ht="15.95" customHeight="1">
      <c r="B50" s="2" t="s">
        <v>12</v>
      </c>
      <c r="C50" s="11"/>
      <c r="D50" s="11"/>
    </row>
    <row r="51" spans="1:4" ht="15.95" customHeight="1">
      <c r="B51" s="2" t="s">
        <v>13</v>
      </c>
      <c r="C51" s="11"/>
      <c r="D51" s="11"/>
    </row>
    <row r="52" spans="1:4" ht="15.95" customHeight="1"/>
    <row r="53" spans="1:4" ht="15.95" customHeight="1">
      <c r="A53" s="8" t="s">
        <v>22</v>
      </c>
    </row>
    <row r="54" spans="1:4" ht="15.95" customHeight="1">
      <c r="B54" s="2"/>
      <c r="C54" s="2" t="s">
        <v>12</v>
      </c>
      <c r="D54" s="2" t="s">
        <v>13</v>
      </c>
    </row>
    <row r="55" spans="1:4" ht="15.95" customHeight="1">
      <c r="B55" s="2" t="s">
        <v>12</v>
      </c>
      <c r="C55" s="11"/>
      <c r="D55" s="11"/>
    </row>
    <row r="56" spans="1:4" ht="15.95" customHeight="1">
      <c r="B56" s="2" t="s">
        <v>13</v>
      </c>
      <c r="C56" s="11"/>
      <c r="D56" s="11"/>
    </row>
    <row r="57" spans="1:4" ht="15.95" customHeight="1"/>
    <row r="58" spans="1:4" ht="15.95" customHeight="1">
      <c r="A58" s="1" t="s">
        <v>9</v>
      </c>
    </row>
    <row r="59" spans="1:4" ht="15.95" customHeight="1">
      <c r="B59" s="2"/>
      <c r="C59" s="3" t="s">
        <v>1</v>
      </c>
      <c r="D59" s="3" t="s">
        <v>2</v>
      </c>
    </row>
    <row r="60" spans="1:4" ht="15.95" customHeight="1">
      <c r="B60" s="2" t="s">
        <v>12</v>
      </c>
      <c r="C60" s="12"/>
      <c r="D60" s="12"/>
    </row>
    <row r="61" spans="1:4" ht="15.95" customHeight="1">
      <c r="B61" s="2" t="s">
        <v>13</v>
      </c>
      <c r="C61" s="12"/>
      <c r="D61" s="12"/>
    </row>
    <row r="62" spans="1:4" ht="15.95" customHeight="1">
      <c r="B62" s="2" t="s">
        <v>11</v>
      </c>
      <c r="C62" s="12"/>
      <c r="D62" s="12"/>
    </row>
    <row r="63" spans="1:4" ht="15.95" customHeight="1"/>
    <row r="64" spans="1: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</sheetData>
  <mergeCells count="6">
    <mergeCell ref="B2:B3"/>
    <mergeCell ref="C2:D2"/>
    <mergeCell ref="E2:E3"/>
    <mergeCell ref="F2:F3"/>
    <mergeCell ref="H2:H3"/>
    <mergeCell ref="G2:G3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workbookViewId="0">
      <selection activeCell="L12" sqref="L12"/>
    </sheetView>
  </sheetViews>
  <sheetFormatPr defaultColWidth="9" defaultRowHeight="13.5"/>
  <cols>
    <col min="1" max="1" width="7.75" style="1" customWidth="1"/>
    <col min="2" max="2" width="10.875" style="1" customWidth="1"/>
    <col min="3" max="8" width="9" style="1"/>
    <col min="9" max="9" width="10.125" style="1" customWidth="1"/>
    <col min="10" max="16384" width="9" style="1"/>
  </cols>
  <sheetData>
    <row r="1" spans="1:13" ht="15.95" customHeight="1"/>
    <row r="2" spans="1:13" ht="15.95" customHeight="1">
      <c r="B2" s="15"/>
      <c r="C2" s="15" t="s">
        <v>0</v>
      </c>
      <c r="D2" s="15"/>
      <c r="E2" s="9"/>
      <c r="F2" s="15" t="s">
        <v>1</v>
      </c>
      <c r="G2" s="15" t="s">
        <v>2</v>
      </c>
      <c r="H2" s="16" t="s">
        <v>15</v>
      </c>
      <c r="I2" s="15" t="s">
        <v>3</v>
      </c>
      <c r="L2" s="15" t="s">
        <v>1</v>
      </c>
      <c r="M2" s="15" t="s">
        <v>2</v>
      </c>
    </row>
    <row r="3" spans="1:13" ht="15.95" customHeight="1">
      <c r="B3" s="15"/>
      <c r="C3" s="2" t="s">
        <v>12</v>
      </c>
      <c r="D3" s="2" t="s">
        <v>13</v>
      </c>
      <c r="E3" s="2" t="s">
        <v>14</v>
      </c>
      <c r="F3" s="15"/>
      <c r="G3" s="15"/>
      <c r="H3" s="17"/>
      <c r="I3" s="15"/>
      <c r="L3" s="15"/>
      <c r="M3" s="15"/>
    </row>
    <row r="4" spans="1:13" ht="15.95" customHeight="1">
      <c r="B4" s="2" t="s">
        <v>12</v>
      </c>
      <c r="C4" s="2">
        <v>10</v>
      </c>
      <c r="D4" s="2">
        <v>40</v>
      </c>
      <c r="E4" s="2">
        <v>10</v>
      </c>
      <c r="F4" s="5">
        <v>45</v>
      </c>
      <c r="G4" s="2">
        <f>20+M4</f>
        <v>16</v>
      </c>
      <c r="H4" s="2">
        <v>-15</v>
      </c>
      <c r="I4" s="2">
        <f>SUM(C4:H4)</f>
        <v>106</v>
      </c>
      <c r="L4" s="2"/>
      <c r="M4" s="2">
        <v>-4</v>
      </c>
    </row>
    <row r="5" spans="1:13" ht="15.95" customHeight="1">
      <c r="B5" s="2" t="s">
        <v>13</v>
      </c>
      <c r="C5" s="2">
        <v>15</v>
      </c>
      <c r="D5" s="2">
        <v>30</v>
      </c>
      <c r="E5" s="2">
        <v>35</v>
      </c>
      <c r="F5" s="5">
        <v>65</v>
      </c>
      <c r="G5" s="2">
        <f>65+M5</f>
        <v>65</v>
      </c>
      <c r="H5" s="2">
        <v>-20</v>
      </c>
      <c r="I5" s="2">
        <f>SUM(C5:H5)</f>
        <v>190</v>
      </c>
      <c r="L5" s="2"/>
      <c r="M5" s="2">
        <f>M12</f>
        <v>0</v>
      </c>
    </row>
    <row r="6" spans="1:13" ht="15.95" customHeight="1">
      <c r="B6" s="2" t="s">
        <v>14</v>
      </c>
      <c r="C6" s="2">
        <v>20</v>
      </c>
      <c r="D6" s="2">
        <v>30</v>
      </c>
      <c r="E6" s="2">
        <v>25</v>
      </c>
      <c r="F6" s="2">
        <v>60</v>
      </c>
      <c r="G6" s="2">
        <f>15+M6</f>
        <v>15</v>
      </c>
      <c r="H6" s="2">
        <v>-10</v>
      </c>
      <c r="I6" s="2">
        <f>SUM(C6:H6)</f>
        <v>140</v>
      </c>
      <c r="L6" s="2"/>
      <c r="M6" s="2"/>
    </row>
    <row r="7" spans="1:13" ht="15.95" customHeight="1">
      <c r="B7" s="2" t="s">
        <v>4</v>
      </c>
      <c r="C7" s="2">
        <v>65</v>
      </c>
      <c r="D7" s="2">
        <v>90</v>
      </c>
      <c r="E7" s="2">
        <v>70</v>
      </c>
      <c r="I7" s="1">
        <f>SUM(I4:I6)</f>
        <v>436</v>
      </c>
    </row>
    <row r="8" spans="1:13" ht="15.95" customHeight="1">
      <c r="B8" s="2" t="s">
        <v>5</v>
      </c>
      <c r="C8" s="2">
        <f>SUM(C4:C7)</f>
        <v>110</v>
      </c>
      <c r="D8" s="2">
        <f>SUM(D4:D7)</f>
        <v>190</v>
      </c>
      <c r="E8" s="2">
        <f>SUM(E4:E7)</f>
        <v>140</v>
      </c>
    </row>
    <row r="9" spans="1:13" ht="15.95" customHeight="1">
      <c r="B9" s="4"/>
      <c r="C9" s="4"/>
      <c r="D9" s="4"/>
      <c r="E9" s="4"/>
    </row>
    <row r="10" spans="1:13" ht="15.95" customHeight="1">
      <c r="A10" s="7" t="s">
        <v>6</v>
      </c>
    </row>
    <row r="11" spans="1:13" ht="15.95" customHeight="1">
      <c r="B11" s="2"/>
      <c r="C11" s="2" t="s">
        <v>12</v>
      </c>
      <c r="D11" s="2" t="s">
        <v>13</v>
      </c>
      <c r="E11" s="2" t="s">
        <v>14</v>
      </c>
    </row>
    <row r="12" spans="1:13" ht="15.95" customHeight="1">
      <c r="B12" s="2" t="s">
        <v>12</v>
      </c>
      <c r="C12" s="11">
        <f>C4/C$8</f>
        <v>9.0909090909090912E-2</v>
      </c>
      <c r="D12" s="11">
        <f t="shared" ref="D12:E12" si="0">D4/D$8</f>
        <v>0.21052631578947367</v>
      </c>
      <c r="E12" s="11">
        <f t="shared" si="0"/>
        <v>7.1428571428571425E-2</v>
      </c>
    </row>
    <row r="13" spans="1:13" ht="15.95" customHeight="1">
      <c r="B13" s="2" t="s">
        <v>13</v>
      </c>
      <c r="C13" s="11">
        <f t="shared" ref="C13:E14" si="1">C5/C$8</f>
        <v>0.13636363636363635</v>
      </c>
      <c r="D13" s="11">
        <f t="shared" si="1"/>
        <v>0.15789473684210525</v>
      </c>
      <c r="E13" s="11">
        <f t="shared" si="1"/>
        <v>0.25</v>
      </c>
    </row>
    <row r="14" spans="1:13" ht="15.95" customHeight="1">
      <c r="B14" s="2" t="s">
        <v>14</v>
      </c>
      <c r="C14" s="11">
        <f t="shared" si="1"/>
        <v>0.18181818181818182</v>
      </c>
      <c r="D14" s="11">
        <f t="shared" si="1"/>
        <v>0.15789473684210525</v>
      </c>
      <c r="E14" s="11">
        <f t="shared" si="1"/>
        <v>0.17857142857142858</v>
      </c>
    </row>
    <row r="15" spans="1:13" ht="15.95" customHeight="1">
      <c r="B15" s="4"/>
      <c r="C15" s="4"/>
      <c r="D15" s="4"/>
      <c r="E15" s="4"/>
    </row>
    <row r="16" spans="1:13" ht="15.95" customHeight="1">
      <c r="A16" s="7" t="s">
        <v>7</v>
      </c>
    </row>
    <row r="17" spans="1:5" ht="15.95" customHeight="1">
      <c r="B17" s="2"/>
      <c r="C17" s="2" t="s">
        <v>12</v>
      </c>
      <c r="D17" s="2" t="s">
        <v>13</v>
      </c>
      <c r="E17" s="2" t="s">
        <v>14</v>
      </c>
    </row>
    <row r="18" spans="1:5" ht="15.95" customHeight="1">
      <c r="B18" s="2" t="s">
        <v>12</v>
      </c>
      <c r="C18" s="2">
        <v>1</v>
      </c>
      <c r="D18" s="2">
        <v>0</v>
      </c>
      <c r="E18" s="2">
        <v>0</v>
      </c>
    </row>
    <row r="19" spans="1:5" ht="15.95" customHeight="1">
      <c r="B19" s="2" t="s">
        <v>13</v>
      </c>
      <c r="C19" s="2">
        <v>0</v>
      </c>
      <c r="D19" s="2">
        <v>1</v>
      </c>
      <c r="E19" s="2">
        <v>0</v>
      </c>
    </row>
    <row r="20" spans="1:5" ht="15.95" customHeight="1">
      <c r="B20" s="2" t="s">
        <v>14</v>
      </c>
      <c r="C20" s="2">
        <v>0</v>
      </c>
      <c r="D20" s="2">
        <v>0</v>
      </c>
      <c r="E20" s="2">
        <v>1</v>
      </c>
    </row>
    <row r="21" spans="1:5" ht="15.95" customHeight="1">
      <c r="B21" s="4"/>
      <c r="C21" s="4"/>
      <c r="D21" s="4"/>
      <c r="E21" s="4"/>
    </row>
    <row r="22" spans="1:5" ht="15.95" customHeight="1">
      <c r="A22" s="7" t="s">
        <v>8</v>
      </c>
    </row>
    <row r="23" spans="1:5" ht="15.95" customHeight="1">
      <c r="B23" s="2"/>
      <c r="C23" s="2" t="s">
        <v>12</v>
      </c>
      <c r="D23" s="2" t="s">
        <v>13</v>
      </c>
      <c r="E23" s="2" t="s">
        <v>14</v>
      </c>
    </row>
    <row r="24" spans="1:5" ht="15.95" customHeight="1">
      <c r="B24" s="2" t="s">
        <v>12</v>
      </c>
      <c r="C24" s="2"/>
      <c r="D24" s="2"/>
      <c r="E24" s="2"/>
    </row>
    <row r="25" spans="1:5" ht="15.95" customHeight="1">
      <c r="B25" s="2" t="s">
        <v>13</v>
      </c>
      <c r="C25" s="2"/>
      <c r="D25" s="2"/>
      <c r="E25" s="2"/>
    </row>
    <row r="26" spans="1:5" ht="15.95" customHeight="1">
      <c r="B26" s="2" t="s">
        <v>14</v>
      </c>
      <c r="C26" s="2"/>
      <c r="D26" s="2"/>
      <c r="E26" s="2"/>
    </row>
    <row r="27" spans="1:5" ht="15.95" customHeight="1">
      <c r="B27" s="4"/>
      <c r="C27" s="4"/>
      <c r="D27" s="4"/>
      <c r="E27" s="4"/>
    </row>
    <row r="28" spans="1:5" ht="15.95" customHeight="1">
      <c r="A28" s="7" t="s">
        <v>16</v>
      </c>
      <c r="B28" s="4"/>
      <c r="C28" s="4"/>
      <c r="D28" s="4"/>
      <c r="E28" s="4"/>
    </row>
    <row r="29" spans="1:5" ht="15.95" customHeight="1">
      <c r="B29" s="2" t="s">
        <v>12</v>
      </c>
      <c r="C29" s="11">
        <f>-H4/(C4+D4+E4+F4)</f>
        <v>0.14285714285714285</v>
      </c>
      <c r="D29" s="4"/>
      <c r="E29" s="4"/>
    </row>
    <row r="30" spans="1:5" ht="15.95" customHeight="1">
      <c r="B30" s="2" t="s">
        <v>13</v>
      </c>
      <c r="C30" s="11">
        <f t="shared" ref="C30:C31" si="2">-H5/(C5+D5+E5+F5)</f>
        <v>0.13793103448275862</v>
      </c>
      <c r="D30" s="4"/>
      <c r="E30" s="4"/>
    </row>
    <row r="31" spans="1:5" ht="15.95" customHeight="1">
      <c r="B31" s="2" t="s">
        <v>14</v>
      </c>
      <c r="C31" s="11">
        <f t="shared" si="2"/>
        <v>7.407407407407407E-2</v>
      </c>
      <c r="D31" s="4"/>
      <c r="E31" s="4"/>
    </row>
    <row r="32" spans="1:5" ht="15.95" customHeight="1">
      <c r="B32" s="4"/>
      <c r="C32" s="4"/>
      <c r="D32" s="4"/>
      <c r="E32" s="4"/>
    </row>
    <row r="33" spans="1:5" ht="15.95" customHeight="1">
      <c r="C33" s="4"/>
      <c r="D33" s="4"/>
      <c r="E33" s="4"/>
    </row>
    <row r="34" spans="1:5" ht="15.95" customHeight="1">
      <c r="B34" s="2"/>
      <c r="C34" s="2" t="s">
        <v>12</v>
      </c>
      <c r="D34" s="2" t="s">
        <v>13</v>
      </c>
      <c r="E34" s="2" t="s">
        <v>14</v>
      </c>
    </row>
    <row r="35" spans="1:5" ht="15.95" customHeight="1">
      <c r="A35" s="1" t="s">
        <v>17</v>
      </c>
      <c r="B35" s="2" t="s">
        <v>12</v>
      </c>
      <c r="C35" s="11">
        <f>C29</f>
        <v>0.14285714285714285</v>
      </c>
      <c r="D35" s="2"/>
      <c r="E35" s="2"/>
    </row>
    <row r="36" spans="1:5" ht="15.95" customHeight="1">
      <c r="B36" s="2" t="s">
        <v>13</v>
      </c>
      <c r="C36" s="2"/>
      <c r="D36" s="11">
        <f>C30</f>
        <v>0.13793103448275862</v>
      </c>
      <c r="E36" s="2"/>
    </row>
    <row r="37" spans="1:5" ht="15.95" customHeight="1">
      <c r="B37" s="2" t="s">
        <v>14</v>
      </c>
      <c r="C37" s="2"/>
      <c r="D37" s="2"/>
      <c r="E37" s="11">
        <f>C31</f>
        <v>7.407407407407407E-2</v>
      </c>
    </row>
    <row r="38" spans="1:5" ht="15.95" customHeight="1">
      <c r="B38" s="4"/>
      <c r="C38" s="4"/>
      <c r="D38" s="4"/>
      <c r="E38" s="4"/>
    </row>
    <row r="39" spans="1:5" ht="15.95" customHeight="1">
      <c r="A39" s="6" t="s">
        <v>18</v>
      </c>
      <c r="B39" s="4"/>
      <c r="C39" s="4"/>
      <c r="D39" s="4"/>
      <c r="E39" s="4"/>
    </row>
    <row r="40" spans="1:5" ht="15.95" customHeight="1">
      <c r="B40" s="2"/>
      <c r="C40" s="2" t="s">
        <v>12</v>
      </c>
      <c r="D40" s="2" t="s">
        <v>13</v>
      </c>
      <c r="E40" s="2" t="s">
        <v>14</v>
      </c>
    </row>
    <row r="41" spans="1:5" ht="15.95" customHeight="1">
      <c r="B41" s="2" t="s">
        <v>12</v>
      </c>
      <c r="C41" s="11">
        <f>C18-C35</f>
        <v>0.85714285714285721</v>
      </c>
      <c r="D41" s="11">
        <f t="shared" ref="D41:E41" si="3">D18-D35</f>
        <v>0</v>
      </c>
      <c r="E41" s="11">
        <f t="shared" si="3"/>
        <v>0</v>
      </c>
    </row>
    <row r="42" spans="1:5" ht="15.95" customHeight="1">
      <c r="B42" s="2" t="s">
        <v>13</v>
      </c>
      <c r="C42" s="11">
        <f t="shared" ref="C42:E43" si="4">C19-C36</f>
        <v>0</v>
      </c>
      <c r="D42" s="11">
        <f t="shared" si="4"/>
        <v>0.86206896551724133</v>
      </c>
      <c r="E42" s="11">
        <f t="shared" si="4"/>
        <v>0</v>
      </c>
    </row>
    <row r="43" spans="1:5" ht="15.95" customHeight="1">
      <c r="B43" s="2" t="s">
        <v>14</v>
      </c>
      <c r="C43" s="11">
        <f t="shared" si="4"/>
        <v>0</v>
      </c>
      <c r="D43" s="11">
        <f t="shared" si="4"/>
        <v>0</v>
      </c>
      <c r="E43" s="11">
        <f t="shared" si="4"/>
        <v>0.92592592592592593</v>
      </c>
    </row>
    <row r="44" spans="1:5" ht="15.95" customHeight="1">
      <c r="B44" s="4"/>
      <c r="C44" s="4"/>
      <c r="D44" s="4"/>
      <c r="E44" s="4"/>
    </row>
    <row r="45" spans="1:5" ht="15.95" customHeight="1">
      <c r="A45" s="6" t="s">
        <v>19</v>
      </c>
    </row>
    <row r="46" spans="1:5" ht="15.95" customHeight="1">
      <c r="B46" s="2"/>
      <c r="C46" s="2" t="s">
        <v>12</v>
      </c>
      <c r="D46" s="2" t="s">
        <v>13</v>
      </c>
      <c r="E46" s="2" t="s">
        <v>14</v>
      </c>
    </row>
    <row r="47" spans="1:5" ht="15.95" customHeight="1">
      <c r="B47" s="2" t="s">
        <v>12</v>
      </c>
      <c r="C47" s="11">
        <f t="array" ref="C47:E49">MMULT(C41:E43,C12:E14)</f>
        <v>7.7922077922077934E-2</v>
      </c>
      <c r="D47" s="11">
        <v>0.18045112781954886</v>
      </c>
      <c r="E47" s="11">
        <v>6.1224489795918366E-2</v>
      </c>
    </row>
    <row r="48" spans="1:5" ht="15.95" customHeight="1">
      <c r="B48" s="2" t="s">
        <v>13</v>
      </c>
      <c r="C48" s="11">
        <v>0.11755485893416927</v>
      </c>
      <c r="D48" s="11">
        <v>0.13611615245009073</v>
      </c>
      <c r="E48" s="11">
        <v>0.21551724137931033</v>
      </c>
    </row>
    <row r="49" spans="1:5" ht="15.95" customHeight="1">
      <c r="B49" s="2" t="s">
        <v>14</v>
      </c>
      <c r="C49" s="11">
        <v>0.16835016835016836</v>
      </c>
      <c r="D49" s="11">
        <v>0.14619883040935672</v>
      </c>
      <c r="E49" s="11">
        <v>0.16534391534391535</v>
      </c>
    </row>
    <row r="50" spans="1:5" ht="15.95" customHeight="1"/>
    <row r="51" spans="1:5" ht="15.95" customHeight="1">
      <c r="A51" s="6" t="s">
        <v>20</v>
      </c>
    </row>
    <row r="52" spans="1:5" ht="15.95" customHeight="1">
      <c r="B52" s="2"/>
      <c r="C52" s="2" t="s">
        <v>12</v>
      </c>
      <c r="D52" s="2" t="s">
        <v>13</v>
      </c>
      <c r="E52" s="2" t="s">
        <v>14</v>
      </c>
    </row>
    <row r="53" spans="1:5" ht="15.95" customHeight="1">
      <c r="B53" s="2" t="s">
        <v>12</v>
      </c>
      <c r="C53" s="11">
        <f>C18-C47</f>
        <v>0.92207792207792205</v>
      </c>
      <c r="D53" s="11">
        <f t="shared" ref="D53:E53" si="5">D18-D47</f>
        <v>-0.18045112781954886</v>
      </c>
      <c r="E53" s="11">
        <f t="shared" si="5"/>
        <v>-6.1224489795918366E-2</v>
      </c>
    </row>
    <row r="54" spans="1:5" ht="15.95" customHeight="1">
      <c r="B54" s="2" t="s">
        <v>13</v>
      </c>
      <c r="C54" s="11">
        <f t="shared" ref="C54:E55" si="6">C19-C48</f>
        <v>-0.11755485893416927</v>
      </c>
      <c r="D54" s="11">
        <f t="shared" si="6"/>
        <v>0.86388384754990932</v>
      </c>
      <c r="E54" s="11">
        <f t="shared" si="6"/>
        <v>-0.21551724137931033</v>
      </c>
    </row>
    <row r="55" spans="1:5" ht="15.95" customHeight="1">
      <c r="B55" s="2" t="s">
        <v>14</v>
      </c>
      <c r="C55" s="11">
        <f t="shared" si="6"/>
        <v>-0.16835016835016836</v>
      </c>
      <c r="D55" s="11">
        <f t="shared" si="6"/>
        <v>-0.14619883040935672</v>
      </c>
      <c r="E55" s="11">
        <f t="shared" si="6"/>
        <v>0.83465608465608465</v>
      </c>
    </row>
    <row r="56" spans="1:5" ht="15.95" customHeight="1"/>
    <row r="57" spans="1:5" ht="15.95" customHeight="1">
      <c r="A57" s="6" t="s">
        <v>21</v>
      </c>
    </row>
    <row r="58" spans="1:5" ht="15.95" customHeight="1">
      <c r="B58" s="2"/>
      <c r="C58" s="2" t="s">
        <v>12</v>
      </c>
      <c r="D58" s="2" t="s">
        <v>13</v>
      </c>
      <c r="E58" s="2" t="s">
        <v>14</v>
      </c>
    </row>
    <row r="59" spans="1:5" ht="15.95" customHeight="1">
      <c r="B59" s="2" t="s">
        <v>12</v>
      </c>
      <c r="C59" s="11">
        <f t="array" ref="C59:E61">MINVERSE(C53:E55)</f>
        <v>1.1461760949113635</v>
      </c>
      <c r="D59" s="11">
        <v>0.26523610848609136</v>
      </c>
      <c r="E59" s="11">
        <v>0.15256223896672449</v>
      </c>
    </row>
    <row r="60" spans="1:5" ht="15.95" customHeight="1">
      <c r="B60" s="2" t="s">
        <v>13</v>
      </c>
      <c r="C60" s="11">
        <v>0.22340530502689368</v>
      </c>
      <c r="D60" s="11">
        <v>1.2621559087094623</v>
      </c>
      <c r="E60" s="11">
        <v>0.34228976545633372</v>
      </c>
    </row>
    <row r="61" spans="1:5" ht="15.95" customHeight="1">
      <c r="B61" s="2" t="s">
        <v>14</v>
      </c>
      <c r="C61" s="11">
        <v>0.27031556707863658</v>
      </c>
      <c r="D61" s="11">
        <v>0.27457807518193655</v>
      </c>
      <c r="E61" s="11">
        <v>1.2888257352463712</v>
      </c>
    </row>
    <row r="62" spans="1:5" ht="15.95" customHeight="1"/>
    <row r="63" spans="1:5" ht="15.95" customHeight="1">
      <c r="A63" s="8" t="s">
        <v>22</v>
      </c>
    </row>
    <row r="64" spans="1:5" ht="15.95" customHeight="1">
      <c r="B64" s="2"/>
      <c r="C64" s="2" t="s">
        <v>12</v>
      </c>
      <c r="D64" s="2" t="s">
        <v>13</v>
      </c>
      <c r="E64" s="2" t="s">
        <v>14</v>
      </c>
    </row>
    <row r="65" spans="1:5" ht="15.95" customHeight="1">
      <c r="B65" s="2" t="s">
        <v>12</v>
      </c>
      <c r="C65" s="11">
        <f t="array" ref="C65:E67">MMULT(C59:E61,C41:E43)</f>
        <v>0.98243665278116876</v>
      </c>
      <c r="D65" s="11">
        <v>0.22865181766042358</v>
      </c>
      <c r="E65" s="11">
        <v>0.14126133237659674</v>
      </c>
    </row>
    <row r="66" spans="1:5" ht="15.95" customHeight="1">
      <c r="B66" s="2" t="s">
        <v>13</v>
      </c>
      <c r="C66" s="11">
        <v>0.19149026145162318</v>
      </c>
      <c r="D66" s="11">
        <v>1.0880654385426398</v>
      </c>
      <c r="E66" s="11">
        <v>0.31693496801512383</v>
      </c>
    </row>
    <row r="67" spans="1:5" ht="15.95" customHeight="1">
      <c r="B67" s="2" t="s">
        <v>14</v>
      </c>
      <c r="C67" s="11">
        <v>0.23169905749597422</v>
      </c>
      <c r="D67" s="11">
        <v>0.23670523722580736</v>
      </c>
      <c r="E67" s="11">
        <v>1.1933571622651586</v>
      </c>
    </row>
    <row r="68" spans="1:5" ht="15.95" customHeight="1"/>
    <row r="69" spans="1:5" ht="15.95" customHeight="1">
      <c r="A69" s="1" t="s">
        <v>9</v>
      </c>
    </row>
    <row r="70" spans="1:5" ht="15.95" customHeight="1">
      <c r="B70" s="2"/>
      <c r="C70" s="9" t="s">
        <v>1</v>
      </c>
      <c r="D70" s="9" t="s">
        <v>2</v>
      </c>
      <c r="E70" s="9" t="s">
        <v>10</v>
      </c>
    </row>
    <row r="71" spans="1:5" ht="15.95" customHeight="1">
      <c r="B71" s="2" t="s">
        <v>12</v>
      </c>
      <c r="C71" s="12">
        <f t="array" ref="C71:C73">MMULT(C65:E67,F4:F6)</f>
        <v>67.547697465675938</v>
      </c>
      <c r="D71" s="12">
        <f t="array" ref="D71:D73">MMULT(C59:E61,G4:G6)</f>
        <v>37.867598154678618</v>
      </c>
      <c r="E71" s="12">
        <f>SUM(C71:D71)</f>
        <v>105.41529562035456</v>
      </c>
    </row>
    <row r="72" spans="1:5" ht="15.95" customHeight="1">
      <c r="B72" s="2" t="s">
        <v>13</v>
      </c>
      <c r="C72" s="12">
        <v>98.357413351502061</v>
      </c>
      <c r="D72" s="12">
        <v>90.748965428390349</v>
      </c>
      <c r="E72" s="12">
        <f t="shared" ref="E72:E74" si="7">SUM(C72:D72)</f>
        <v>189.1063787798924</v>
      </c>
    </row>
    <row r="73" spans="1:5" ht="15.95" customHeight="1">
      <c r="B73" s="2" t="s">
        <v>14</v>
      </c>
      <c r="C73" s="12">
        <v>97.413727742905834</v>
      </c>
      <c r="D73" s="12">
        <v>41.505009988779634</v>
      </c>
      <c r="E73" s="12">
        <f t="shared" si="7"/>
        <v>138.91873773168547</v>
      </c>
    </row>
    <row r="74" spans="1:5" ht="15.95" customHeight="1">
      <c r="B74" s="2" t="s">
        <v>11</v>
      </c>
      <c r="C74" s="12">
        <f>SUM(C71:C73)</f>
        <v>263.31883856008386</v>
      </c>
      <c r="D74" s="12">
        <f>SUM(D71:D73)</f>
        <v>170.12157357184861</v>
      </c>
      <c r="E74" s="12">
        <f t="shared" si="7"/>
        <v>433.44041213193248</v>
      </c>
    </row>
    <row r="75" spans="1:5" ht="15.95" customHeight="1">
      <c r="E75" s="13" t="e">
        <f>E74-'元表（２部門）'!#REF!</f>
        <v>#REF!</v>
      </c>
    </row>
    <row r="76" spans="1:5" ht="15.95" customHeight="1">
      <c r="E76" s="14" t="e">
        <f>E75/'元表（２部門）'!#REF!</f>
        <v>#REF!</v>
      </c>
    </row>
    <row r="77" spans="1:5" ht="15.95" customHeight="1"/>
    <row r="78" spans="1:5" ht="15.95" customHeight="1"/>
    <row r="79" spans="1:5" ht="15.95" customHeight="1"/>
    <row r="80" spans="1:5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</sheetData>
  <mergeCells count="8">
    <mergeCell ref="L2:L3"/>
    <mergeCell ref="M2:M3"/>
    <mergeCell ref="B2:B3"/>
    <mergeCell ref="C2:D2"/>
    <mergeCell ref="F2:F3"/>
    <mergeCell ref="G2:G3"/>
    <mergeCell ref="H2:H3"/>
    <mergeCell ref="I2:I3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workbookViewId="0">
      <selection activeCell="I18" sqref="I18"/>
    </sheetView>
  </sheetViews>
  <sheetFormatPr defaultColWidth="9" defaultRowHeight="13.5"/>
  <cols>
    <col min="1" max="1" width="7.75" style="1" customWidth="1"/>
    <col min="2" max="2" width="10.875" style="1" customWidth="1"/>
    <col min="3" max="8" width="9" style="1"/>
    <col min="9" max="9" width="10.125" style="1" customWidth="1"/>
    <col min="10" max="16384" width="9" style="1"/>
  </cols>
  <sheetData>
    <row r="1" spans="1:13" ht="15.95" customHeight="1"/>
    <row r="2" spans="1:13" ht="15.95" customHeight="1">
      <c r="B2" s="15"/>
      <c r="C2" s="15" t="s">
        <v>0</v>
      </c>
      <c r="D2" s="15"/>
      <c r="E2" s="3"/>
      <c r="F2" s="15" t="s">
        <v>1</v>
      </c>
      <c r="G2" s="15" t="s">
        <v>2</v>
      </c>
      <c r="H2" s="16" t="s">
        <v>15</v>
      </c>
      <c r="I2" s="15" t="s">
        <v>3</v>
      </c>
      <c r="L2" s="15" t="s">
        <v>1</v>
      </c>
      <c r="M2" s="15" t="s">
        <v>2</v>
      </c>
    </row>
    <row r="3" spans="1:13" ht="15.95" customHeight="1">
      <c r="B3" s="15"/>
      <c r="C3" s="2" t="s">
        <v>12</v>
      </c>
      <c r="D3" s="2" t="s">
        <v>13</v>
      </c>
      <c r="E3" s="2" t="s">
        <v>14</v>
      </c>
      <c r="F3" s="15"/>
      <c r="G3" s="15"/>
      <c r="H3" s="17"/>
      <c r="I3" s="15"/>
      <c r="L3" s="15"/>
      <c r="M3" s="15"/>
    </row>
    <row r="4" spans="1:13" ht="15.95" customHeight="1">
      <c r="B4" s="2" t="s">
        <v>12</v>
      </c>
      <c r="C4" s="2">
        <v>10</v>
      </c>
      <c r="D4" s="2">
        <v>40</v>
      </c>
      <c r="E4" s="2">
        <v>10</v>
      </c>
      <c r="F4" s="5">
        <v>45</v>
      </c>
      <c r="G4" s="2">
        <v>20</v>
      </c>
      <c r="H4" s="2">
        <v>-15</v>
      </c>
      <c r="I4" s="2">
        <f>SUM(C4:H4)</f>
        <v>110</v>
      </c>
      <c r="L4" s="2"/>
      <c r="M4" s="2"/>
    </row>
    <row r="5" spans="1:13" ht="15.95" customHeight="1">
      <c r="B5" s="2" t="s">
        <v>13</v>
      </c>
      <c r="C5" s="2">
        <v>15</v>
      </c>
      <c r="D5" s="2">
        <v>30</v>
      </c>
      <c r="E5" s="2">
        <v>35</v>
      </c>
      <c r="F5" s="5">
        <v>65</v>
      </c>
      <c r="G5" s="2">
        <v>65</v>
      </c>
      <c r="H5" s="2">
        <v>-20</v>
      </c>
      <c r="I5" s="2">
        <f>SUM(C5:H5)</f>
        <v>190</v>
      </c>
      <c r="L5" s="2"/>
      <c r="M5" s="2"/>
    </row>
    <row r="6" spans="1:13" ht="15.95" customHeight="1">
      <c r="B6" s="2" t="s">
        <v>14</v>
      </c>
      <c r="C6" s="2">
        <v>20</v>
      </c>
      <c r="D6" s="2">
        <v>30</v>
      </c>
      <c r="E6" s="2">
        <v>25</v>
      </c>
      <c r="F6" s="2">
        <v>60</v>
      </c>
      <c r="G6" s="2">
        <v>15</v>
      </c>
      <c r="H6" s="2">
        <v>-10</v>
      </c>
      <c r="I6" s="2">
        <f>SUM(C6:H6)</f>
        <v>140</v>
      </c>
      <c r="L6" s="2"/>
      <c r="M6" s="2"/>
    </row>
    <row r="7" spans="1:13" ht="15.95" customHeight="1">
      <c r="B7" s="2" t="s">
        <v>4</v>
      </c>
      <c r="C7" s="2">
        <v>65</v>
      </c>
      <c r="D7" s="2">
        <v>90</v>
      </c>
      <c r="E7" s="2">
        <v>70</v>
      </c>
    </row>
    <row r="8" spans="1:13" ht="15.95" customHeight="1">
      <c r="B8" s="2" t="s">
        <v>5</v>
      </c>
      <c r="C8" s="2">
        <f>SUM(C4:C7)</f>
        <v>110</v>
      </c>
      <c r="D8" s="2">
        <f>SUM(D4:D7)</f>
        <v>190</v>
      </c>
      <c r="E8" s="2">
        <f>SUM(E4:E7)</f>
        <v>140</v>
      </c>
    </row>
    <row r="9" spans="1:13" ht="15.95" customHeight="1">
      <c r="B9" s="4"/>
      <c r="C9" s="4"/>
      <c r="D9" s="4"/>
      <c r="E9" s="4"/>
    </row>
    <row r="10" spans="1:13" ht="15.95" customHeight="1">
      <c r="A10" s="7" t="s">
        <v>6</v>
      </c>
    </row>
    <row r="11" spans="1:13" ht="15.95" customHeight="1">
      <c r="B11" s="2"/>
      <c r="C11" s="2" t="s">
        <v>12</v>
      </c>
      <c r="D11" s="2" t="s">
        <v>13</v>
      </c>
      <c r="E11" s="2" t="s">
        <v>14</v>
      </c>
    </row>
    <row r="12" spans="1:13" ht="15.95" customHeight="1">
      <c r="B12" s="2" t="s">
        <v>12</v>
      </c>
      <c r="C12" s="2"/>
      <c r="D12" s="2"/>
      <c r="E12" s="2"/>
    </row>
    <row r="13" spans="1:13" ht="15.95" customHeight="1">
      <c r="B13" s="2" t="s">
        <v>13</v>
      </c>
      <c r="C13" s="2"/>
      <c r="D13" s="2"/>
      <c r="E13" s="2"/>
    </row>
    <row r="14" spans="1:13" ht="15.95" customHeight="1">
      <c r="B14" s="2" t="s">
        <v>14</v>
      </c>
      <c r="C14" s="2"/>
      <c r="D14" s="2"/>
      <c r="E14" s="2"/>
    </row>
    <row r="15" spans="1:13" ht="15.95" customHeight="1">
      <c r="B15" s="4"/>
      <c r="C15" s="4"/>
      <c r="D15" s="4"/>
      <c r="E15" s="4"/>
    </row>
    <row r="16" spans="1:13" ht="15.95" customHeight="1">
      <c r="A16" s="7" t="s">
        <v>7</v>
      </c>
    </row>
    <row r="17" spans="1:5" ht="15.95" customHeight="1">
      <c r="B17" s="2"/>
      <c r="C17" s="2" t="s">
        <v>12</v>
      </c>
      <c r="D17" s="2" t="s">
        <v>13</v>
      </c>
      <c r="E17" s="2" t="s">
        <v>14</v>
      </c>
    </row>
    <row r="18" spans="1:5" ht="15.95" customHeight="1">
      <c r="B18" s="2" t="s">
        <v>12</v>
      </c>
      <c r="C18" s="2">
        <v>1</v>
      </c>
      <c r="D18" s="2">
        <v>0</v>
      </c>
      <c r="E18" s="2">
        <v>0</v>
      </c>
    </row>
    <row r="19" spans="1:5" ht="15.95" customHeight="1">
      <c r="B19" s="2" t="s">
        <v>13</v>
      </c>
      <c r="C19" s="2">
        <v>0</v>
      </c>
      <c r="D19" s="2">
        <v>1</v>
      </c>
      <c r="E19" s="2">
        <v>0</v>
      </c>
    </row>
    <row r="20" spans="1:5" ht="15.95" customHeight="1">
      <c r="B20" s="2" t="s">
        <v>14</v>
      </c>
      <c r="C20" s="2">
        <v>0</v>
      </c>
      <c r="D20" s="2">
        <v>0</v>
      </c>
      <c r="E20" s="2">
        <v>1</v>
      </c>
    </row>
    <row r="21" spans="1:5" ht="15.95" customHeight="1">
      <c r="B21" s="4"/>
      <c r="C21" s="4"/>
      <c r="D21" s="4"/>
      <c r="E21" s="4"/>
    </row>
    <row r="22" spans="1:5" ht="15.95" customHeight="1">
      <c r="A22" s="7" t="s">
        <v>8</v>
      </c>
    </row>
    <row r="23" spans="1:5" ht="15.95" customHeight="1">
      <c r="B23" s="2"/>
      <c r="C23" s="2" t="s">
        <v>12</v>
      </c>
      <c r="D23" s="2" t="s">
        <v>13</v>
      </c>
      <c r="E23" s="2" t="s">
        <v>14</v>
      </c>
    </row>
    <row r="24" spans="1:5" ht="15.95" customHeight="1">
      <c r="B24" s="2" t="s">
        <v>12</v>
      </c>
      <c r="C24" s="2"/>
      <c r="D24" s="2"/>
      <c r="E24" s="2"/>
    </row>
    <row r="25" spans="1:5" ht="15.95" customHeight="1">
      <c r="B25" s="2" t="s">
        <v>13</v>
      </c>
      <c r="C25" s="2"/>
      <c r="D25" s="2"/>
      <c r="E25" s="2"/>
    </row>
    <row r="26" spans="1:5" ht="15.95" customHeight="1">
      <c r="B26" s="2" t="s">
        <v>14</v>
      </c>
      <c r="C26" s="2"/>
      <c r="D26" s="2"/>
      <c r="E26" s="2"/>
    </row>
    <row r="27" spans="1:5" ht="15.95" customHeight="1">
      <c r="B27" s="4"/>
      <c r="C27" s="4"/>
      <c r="D27" s="4"/>
      <c r="E27" s="4"/>
    </row>
    <row r="28" spans="1:5" ht="15.95" customHeight="1">
      <c r="A28" s="7" t="s">
        <v>16</v>
      </c>
      <c r="B28" s="4"/>
      <c r="C28" s="4"/>
      <c r="D28" s="4"/>
      <c r="E28" s="4"/>
    </row>
    <row r="29" spans="1:5" ht="15.95" customHeight="1">
      <c r="B29" s="2" t="s">
        <v>12</v>
      </c>
      <c r="C29" s="2"/>
      <c r="D29" s="4"/>
      <c r="E29" s="4"/>
    </row>
    <row r="30" spans="1:5" ht="15.95" customHeight="1">
      <c r="B30" s="2" t="s">
        <v>13</v>
      </c>
      <c r="C30" s="2"/>
      <c r="D30" s="4"/>
      <c r="E30" s="4"/>
    </row>
    <row r="31" spans="1:5" ht="15.95" customHeight="1">
      <c r="B31" s="2" t="s">
        <v>14</v>
      </c>
      <c r="C31" s="2"/>
      <c r="D31" s="4"/>
      <c r="E31" s="4"/>
    </row>
    <row r="32" spans="1:5" ht="15.95" customHeight="1">
      <c r="B32" s="4"/>
      <c r="C32" s="4"/>
      <c r="D32" s="4"/>
      <c r="E32" s="4"/>
    </row>
    <row r="33" spans="1:5" ht="15.95" customHeight="1">
      <c r="C33" s="4"/>
      <c r="D33" s="4"/>
      <c r="E33" s="4"/>
    </row>
    <row r="34" spans="1:5" ht="15.95" customHeight="1">
      <c r="B34" s="2"/>
      <c r="C34" s="2" t="s">
        <v>12</v>
      </c>
      <c r="D34" s="2" t="s">
        <v>13</v>
      </c>
      <c r="E34" s="2" t="s">
        <v>14</v>
      </c>
    </row>
    <row r="35" spans="1:5" ht="15.95" customHeight="1">
      <c r="A35" s="1" t="s">
        <v>17</v>
      </c>
      <c r="B35" s="2" t="s">
        <v>12</v>
      </c>
      <c r="C35" s="2"/>
      <c r="D35" s="2"/>
      <c r="E35" s="2"/>
    </row>
    <row r="36" spans="1:5" ht="15.95" customHeight="1">
      <c r="B36" s="2" t="s">
        <v>13</v>
      </c>
      <c r="C36" s="2"/>
      <c r="D36" s="2"/>
      <c r="E36" s="2"/>
    </row>
    <row r="37" spans="1:5" ht="15.95" customHeight="1">
      <c r="B37" s="2" t="s">
        <v>14</v>
      </c>
      <c r="C37" s="2"/>
      <c r="D37" s="2"/>
      <c r="E37" s="2"/>
    </row>
    <row r="38" spans="1:5" ht="15.95" customHeight="1">
      <c r="B38" s="4"/>
      <c r="C38" s="4"/>
      <c r="D38" s="4"/>
      <c r="E38" s="4"/>
    </row>
    <row r="39" spans="1:5" ht="15.95" customHeight="1">
      <c r="A39" s="6" t="s">
        <v>18</v>
      </c>
      <c r="B39" s="4"/>
      <c r="C39" s="4"/>
      <c r="D39" s="4"/>
      <c r="E39" s="4"/>
    </row>
    <row r="40" spans="1:5" ht="15.95" customHeight="1">
      <c r="B40" s="2"/>
      <c r="C40" s="2" t="s">
        <v>12</v>
      </c>
      <c r="D40" s="2" t="s">
        <v>13</v>
      </c>
      <c r="E40" s="2" t="s">
        <v>14</v>
      </c>
    </row>
    <row r="41" spans="1:5" ht="15.95" customHeight="1">
      <c r="B41" s="2" t="s">
        <v>12</v>
      </c>
      <c r="C41" s="2"/>
      <c r="D41" s="2"/>
      <c r="E41" s="2"/>
    </row>
    <row r="42" spans="1:5" ht="15.95" customHeight="1">
      <c r="B42" s="2" t="s">
        <v>13</v>
      </c>
      <c r="C42" s="2"/>
      <c r="D42" s="2"/>
      <c r="E42" s="2"/>
    </row>
    <row r="43" spans="1:5" ht="15.95" customHeight="1">
      <c r="B43" s="2" t="s">
        <v>14</v>
      </c>
      <c r="C43" s="2"/>
      <c r="D43" s="2"/>
      <c r="E43" s="2"/>
    </row>
    <row r="44" spans="1:5" ht="15.95" customHeight="1">
      <c r="B44" s="4"/>
      <c r="C44" s="4"/>
      <c r="D44" s="4"/>
      <c r="E44" s="4"/>
    </row>
    <row r="45" spans="1:5" ht="15.95" customHeight="1">
      <c r="A45" s="6" t="s">
        <v>19</v>
      </c>
    </row>
    <row r="46" spans="1:5" ht="15.95" customHeight="1">
      <c r="B46" s="2"/>
      <c r="C46" s="2" t="s">
        <v>12</v>
      </c>
      <c r="D46" s="2" t="s">
        <v>13</v>
      </c>
      <c r="E46" s="2" t="s">
        <v>14</v>
      </c>
    </row>
    <row r="47" spans="1:5" ht="15.95" customHeight="1">
      <c r="B47" s="2" t="s">
        <v>12</v>
      </c>
      <c r="C47" s="2"/>
      <c r="D47" s="2"/>
      <c r="E47" s="2"/>
    </row>
    <row r="48" spans="1:5" ht="15.95" customHeight="1">
      <c r="B48" s="2" t="s">
        <v>13</v>
      </c>
      <c r="C48" s="2"/>
      <c r="D48" s="2"/>
      <c r="E48" s="2"/>
    </row>
    <row r="49" spans="1:5" ht="15.95" customHeight="1">
      <c r="B49" s="2" t="s">
        <v>14</v>
      </c>
      <c r="C49" s="2"/>
      <c r="D49" s="2"/>
      <c r="E49" s="2"/>
    </row>
    <row r="50" spans="1:5" ht="15.95" customHeight="1"/>
    <row r="51" spans="1:5" ht="15.95" customHeight="1">
      <c r="A51" s="6" t="s">
        <v>20</v>
      </c>
    </row>
    <row r="52" spans="1:5" ht="15.95" customHeight="1">
      <c r="B52" s="2"/>
      <c r="C52" s="2" t="s">
        <v>12</v>
      </c>
      <c r="D52" s="2" t="s">
        <v>13</v>
      </c>
      <c r="E52" s="2" t="s">
        <v>14</v>
      </c>
    </row>
    <row r="53" spans="1:5" ht="15.95" customHeight="1">
      <c r="B53" s="2" t="s">
        <v>12</v>
      </c>
      <c r="C53" s="2"/>
      <c r="D53" s="2"/>
      <c r="E53" s="2"/>
    </row>
    <row r="54" spans="1:5" ht="15.95" customHeight="1">
      <c r="B54" s="2" t="s">
        <v>13</v>
      </c>
      <c r="C54" s="2"/>
      <c r="D54" s="2"/>
      <c r="E54" s="2"/>
    </row>
    <row r="55" spans="1:5" ht="15.95" customHeight="1">
      <c r="B55" s="2" t="s">
        <v>14</v>
      </c>
      <c r="C55" s="2"/>
      <c r="D55" s="2"/>
      <c r="E55" s="2"/>
    </row>
    <row r="56" spans="1:5" ht="15.95" customHeight="1"/>
    <row r="57" spans="1:5" ht="15.95" customHeight="1">
      <c r="A57" s="6" t="s">
        <v>21</v>
      </c>
    </row>
    <row r="58" spans="1:5" ht="15.95" customHeight="1">
      <c r="B58" s="2"/>
      <c r="C58" s="2" t="s">
        <v>12</v>
      </c>
      <c r="D58" s="2" t="s">
        <v>13</v>
      </c>
      <c r="E58" s="2" t="s">
        <v>14</v>
      </c>
    </row>
    <row r="59" spans="1:5" ht="15.95" customHeight="1">
      <c r="B59" s="2" t="s">
        <v>12</v>
      </c>
      <c r="C59" s="2"/>
      <c r="D59" s="2"/>
      <c r="E59" s="2"/>
    </row>
    <row r="60" spans="1:5" ht="15.95" customHeight="1">
      <c r="B60" s="2" t="s">
        <v>13</v>
      </c>
      <c r="C60" s="2"/>
      <c r="D60" s="2"/>
      <c r="E60" s="2"/>
    </row>
    <row r="61" spans="1:5" ht="15.95" customHeight="1">
      <c r="B61" s="2" t="s">
        <v>14</v>
      </c>
      <c r="C61" s="2"/>
      <c r="D61" s="2"/>
      <c r="E61" s="2"/>
    </row>
    <row r="62" spans="1:5" ht="15.95" customHeight="1"/>
    <row r="63" spans="1:5" ht="15.95" customHeight="1">
      <c r="A63" s="8" t="s">
        <v>22</v>
      </c>
    </row>
    <row r="64" spans="1:5" ht="15.95" customHeight="1">
      <c r="B64" s="2"/>
      <c r="C64" s="2" t="s">
        <v>12</v>
      </c>
      <c r="D64" s="2" t="s">
        <v>13</v>
      </c>
      <c r="E64" s="2" t="s">
        <v>14</v>
      </c>
    </row>
    <row r="65" spans="1:5" ht="15.95" customHeight="1">
      <c r="B65" s="2" t="s">
        <v>12</v>
      </c>
      <c r="C65" s="2"/>
      <c r="D65" s="2"/>
      <c r="E65" s="2"/>
    </row>
    <row r="66" spans="1:5" ht="15.95" customHeight="1">
      <c r="B66" s="2" t="s">
        <v>13</v>
      </c>
      <c r="C66" s="2"/>
      <c r="D66" s="2"/>
      <c r="E66" s="2"/>
    </row>
    <row r="67" spans="1:5" ht="15.95" customHeight="1">
      <c r="B67" s="2" t="s">
        <v>14</v>
      </c>
      <c r="C67" s="2"/>
      <c r="D67" s="2"/>
      <c r="E67" s="2"/>
    </row>
    <row r="68" spans="1:5" ht="15.95" customHeight="1"/>
    <row r="69" spans="1:5" ht="15.95" customHeight="1">
      <c r="A69" s="1" t="s">
        <v>9</v>
      </c>
    </row>
    <row r="70" spans="1:5" ht="15.95" customHeight="1">
      <c r="B70" s="2"/>
      <c r="C70" s="3" t="s">
        <v>1</v>
      </c>
      <c r="D70" s="3" t="s">
        <v>2</v>
      </c>
      <c r="E70" s="3" t="s">
        <v>10</v>
      </c>
    </row>
    <row r="71" spans="1:5" ht="15.95" customHeight="1">
      <c r="B71" s="2" t="s">
        <v>12</v>
      </c>
      <c r="C71" s="2"/>
      <c r="D71" s="2"/>
      <c r="E71" s="2">
        <f>SUM(C71:D71)</f>
        <v>0</v>
      </c>
    </row>
    <row r="72" spans="1:5" ht="15.95" customHeight="1">
      <c r="B72" s="2" t="s">
        <v>13</v>
      </c>
      <c r="C72" s="2"/>
      <c r="D72" s="2"/>
      <c r="E72" s="2">
        <f>SUM(C72:D72)</f>
        <v>0</v>
      </c>
    </row>
    <row r="73" spans="1:5" ht="15.95" customHeight="1">
      <c r="B73" s="2" t="s">
        <v>14</v>
      </c>
      <c r="C73" s="2"/>
      <c r="D73" s="2"/>
      <c r="E73" s="2"/>
    </row>
    <row r="74" spans="1:5" ht="15.95" customHeight="1">
      <c r="B74" s="2" t="s">
        <v>11</v>
      </c>
      <c r="C74" s="2">
        <f>SUM(C71:C72)</f>
        <v>0</v>
      </c>
      <c r="D74" s="2">
        <f t="shared" ref="D74" si="0">SUM(D71:D72)</f>
        <v>0</v>
      </c>
      <c r="E74" s="2">
        <f>SUM(E71:E72)</f>
        <v>0</v>
      </c>
    </row>
    <row r="75" spans="1:5" ht="15.95" customHeight="1"/>
    <row r="76" spans="1:5" ht="15.95" customHeight="1"/>
    <row r="77" spans="1:5" ht="15.95" customHeight="1"/>
    <row r="78" spans="1:5" ht="15.95" customHeight="1"/>
    <row r="79" spans="1:5" ht="15.95" customHeight="1"/>
    <row r="80" spans="1:5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</sheetData>
  <mergeCells count="8">
    <mergeCell ref="L2:L3"/>
    <mergeCell ref="M2:M3"/>
    <mergeCell ref="B2:B3"/>
    <mergeCell ref="C2:D2"/>
    <mergeCell ref="F2:F3"/>
    <mergeCell ref="G2:G3"/>
    <mergeCell ref="H2:H3"/>
    <mergeCell ref="I2:I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元表（２部門）</vt:lpstr>
      <vt:lpstr>元表 (３部門)</vt:lpstr>
      <vt:lpstr>シミュレーション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中村良平</dc:creator>
  <cp:lastModifiedBy>中村良平</cp:lastModifiedBy>
  <cp:lastPrinted>2019-01-29T01:09:24Z</cp:lastPrinted>
  <dcterms:created xsi:type="dcterms:W3CDTF">2019-01-21T22:45:18Z</dcterms:created>
  <dcterms:modified xsi:type="dcterms:W3CDTF">2020-01-07T07:24:49Z</dcterms:modified>
</cp:coreProperties>
</file>