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国勢調査\人口\"/>
    </mc:Choice>
  </mc:AlternateContent>
  <bookViews>
    <workbookView xWindow="0" yWindow="0" windowWidth="51600" windowHeight="18435" activeTab="7"/>
  </bookViews>
  <sheets>
    <sheet name="大阪府" sheetId="7" r:id="rId1"/>
    <sheet name="兵庫県" sheetId="4" r:id="rId2"/>
    <sheet name="鳥取県" sheetId="5" r:id="rId3"/>
    <sheet name="岡山県" sheetId="3" r:id="rId4"/>
    <sheet name="広島県" sheetId="6" r:id="rId5"/>
    <sheet name="香川県" sheetId="2" r:id="rId6"/>
    <sheet name="愛媛県" sheetId="1" r:id="rId7"/>
    <sheet name="長崎県" sheetId="10" r:id="rId8"/>
    <sheet name="鹿児島県" sheetId="8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22" i="10" l="1"/>
  <c r="AO122" i="10"/>
  <c r="AU121" i="10"/>
  <c r="AQ121" i="10"/>
  <c r="AM121" i="10"/>
  <c r="AT118" i="10"/>
  <c r="AS118" i="10"/>
  <c r="AP118" i="10"/>
  <c r="AP123" i="10" s="1"/>
  <c r="AO118" i="10"/>
  <c r="AL118" i="10"/>
  <c r="AK118" i="10"/>
  <c r="AH118" i="10"/>
  <c r="AI123" i="10" s="1"/>
  <c r="AV117" i="10"/>
  <c r="AV122" i="10" s="1"/>
  <c r="AU117" i="10"/>
  <c r="AU122" i="10" s="1"/>
  <c r="AT117" i="10"/>
  <c r="AS117" i="10"/>
  <c r="AT122" i="10" s="1"/>
  <c r="AR117" i="10"/>
  <c r="AR122" i="10" s="1"/>
  <c r="AQ117" i="10"/>
  <c r="AQ122" i="10" s="1"/>
  <c r="AP117" i="10"/>
  <c r="AO117" i="10"/>
  <c r="AP122" i="10" s="1"/>
  <c r="AN117" i="10"/>
  <c r="AN122" i="10" s="1"/>
  <c r="AM117" i="10"/>
  <c r="AM122" i="10" s="1"/>
  <c r="AL117" i="10"/>
  <c r="AK117" i="10"/>
  <c r="AL122" i="10" s="1"/>
  <c r="AJ117" i="10"/>
  <c r="AJ122" i="10" s="1"/>
  <c r="AI117" i="10"/>
  <c r="AI122" i="10" s="1"/>
  <c r="AH117" i="10"/>
  <c r="AV116" i="10"/>
  <c r="AV118" i="10" s="1"/>
  <c r="AV123" i="10" s="1"/>
  <c r="AU116" i="10"/>
  <c r="AU118" i="10" s="1"/>
  <c r="AT116" i="10"/>
  <c r="AT121" i="10" s="1"/>
  <c r="AS116" i="10"/>
  <c r="AS121" i="10" s="1"/>
  <c r="AR116" i="10"/>
  <c r="AR118" i="10" s="1"/>
  <c r="AR123" i="10" s="1"/>
  <c r="AQ116" i="10"/>
  <c r="AQ118" i="10" s="1"/>
  <c r="AQ123" i="10" s="1"/>
  <c r="AP116" i="10"/>
  <c r="AP121" i="10" s="1"/>
  <c r="AO116" i="10"/>
  <c r="AO121" i="10" s="1"/>
  <c r="AN116" i="10"/>
  <c r="AN118" i="10" s="1"/>
  <c r="AN123" i="10" s="1"/>
  <c r="AM116" i="10"/>
  <c r="AM118" i="10" s="1"/>
  <c r="AL116" i="10"/>
  <c r="AL121" i="10" s="1"/>
  <c r="AK116" i="10"/>
  <c r="AK121" i="10" s="1"/>
  <c r="AJ116" i="10"/>
  <c r="AJ118" i="10" s="1"/>
  <c r="AJ123" i="10" s="1"/>
  <c r="AI116" i="10"/>
  <c r="AI118" i="10" s="1"/>
  <c r="AH116" i="10"/>
  <c r="AQ106" i="10"/>
  <c r="AI106" i="10"/>
  <c r="AT105" i="10"/>
  <c r="AP105" i="10"/>
  <c r="AV104" i="10"/>
  <c r="AU104" i="10"/>
  <c r="AT104" i="10"/>
  <c r="AT110" i="10" s="1"/>
  <c r="AS104" i="10"/>
  <c r="AR104" i="10"/>
  <c r="AQ104" i="10"/>
  <c r="AP104" i="10"/>
  <c r="AP106" i="10" s="1"/>
  <c r="AO104" i="10"/>
  <c r="AN104" i="10"/>
  <c r="AM104" i="10"/>
  <c r="AL104" i="10"/>
  <c r="AL110" i="10" s="1"/>
  <c r="AK104" i="10"/>
  <c r="AJ104" i="10"/>
  <c r="AI104" i="10"/>
  <c r="AH104" i="10"/>
  <c r="AH106" i="10" s="1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AT103" i="10"/>
  <c r="AP103" i="10"/>
  <c r="AO103" i="10"/>
  <c r="AL103" i="10"/>
  <c r="AL105" i="10" s="1"/>
  <c r="AH103" i="10"/>
  <c r="AH105" i="10" s="1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AV96" i="10"/>
  <c r="AV103" i="10" s="1"/>
  <c r="AU96" i="10"/>
  <c r="AU103" i="10" s="1"/>
  <c r="AT96" i="10"/>
  <c r="AS96" i="10"/>
  <c r="AS103" i="10" s="1"/>
  <c r="AR96" i="10"/>
  <c r="AR103" i="10" s="1"/>
  <c r="AQ96" i="10"/>
  <c r="AQ103" i="10" s="1"/>
  <c r="AP96" i="10"/>
  <c r="AO96" i="10"/>
  <c r="AN96" i="10"/>
  <c r="AN103" i="10" s="1"/>
  <c r="AM96" i="10"/>
  <c r="AM103" i="10" s="1"/>
  <c r="AL96" i="10"/>
  <c r="AK96" i="10"/>
  <c r="AK103" i="10" s="1"/>
  <c r="AJ96" i="10"/>
  <c r="AJ103" i="10" s="1"/>
  <c r="AI96" i="10"/>
  <c r="AI103" i="10" s="1"/>
  <c r="AH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R113" i="6"/>
  <c r="Q113" i="6"/>
  <c r="P113" i="6"/>
  <c r="O113" i="6"/>
  <c r="N113" i="6"/>
  <c r="M113" i="6"/>
  <c r="L113" i="6"/>
  <c r="K113" i="6"/>
  <c r="J113" i="6"/>
  <c r="I113" i="6"/>
  <c r="H113" i="6"/>
  <c r="G113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R99" i="6"/>
  <c r="Q99" i="6"/>
  <c r="P99" i="6"/>
  <c r="O99" i="6"/>
  <c r="N99" i="6"/>
  <c r="M99" i="6"/>
  <c r="L99" i="6"/>
  <c r="K99" i="6"/>
  <c r="J99" i="6"/>
  <c r="I99" i="6"/>
  <c r="H99" i="6"/>
  <c r="G99" i="6"/>
  <c r="R98" i="6"/>
  <c r="Q98" i="6"/>
  <c r="P98" i="6"/>
  <c r="O98" i="6"/>
  <c r="N98" i="6"/>
  <c r="M98" i="6"/>
  <c r="L98" i="6"/>
  <c r="K98" i="6"/>
  <c r="J98" i="6"/>
  <c r="I98" i="6"/>
  <c r="H98" i="6"/>
  <c r="G98" i="6"/>
  <c r="R97" i="6"/>
  <c r="Q97" i="6"/>
  <c r="P97" i="6"/>
  <c r="O97" i="6"/>
  <c r="N97" i="6"/>
  <c r="M97" i="6"/>
  <c r="L97" i="6"/>
  <c r="K97" i="6"/>
  <c r="J97" i="6"/>
  <c r="I97" i="6"/>
  <c r="H97" i="6"/>
  <c r="G97" i="6"/>
  <c r="R96" i="6"/>
  <c r="Q96" i="6"/>
  <c r="P96" i="6"/>
  <c r="O96" i="6"/>
  <c r="N96" i="6"/>
  <c r="M96" i="6"/>
  <c r="L96" i="6"/>
  <c r="K96" i="6"/>
  <c r="J96" i="6"/>
  <c r="I96" i="6"/>
  <c r="H96" i="6"/>
  <c r="G96" i="6"/>
  <c r="R95" i="6"/>
  <c r="Q95" i="6"/>
  <c r="P95" i="6"/>
  <c r="O95" i="6"/>
  <c r="N95" i="6"/>
  <c r="M95" i="6"/>
  <c r="L95" i="6"/>
  <c r="K95" i="6"/>
  <c r="J95" i="6"/>
  <c r="I95" i="6"/>
  <c r="H95" i="6"/>
  <c r="G95" i="6"/>
  <c r="R94" i="6"/>
  <c r="Q94" i="6"/>
  <c r="P94" i="6"/>
  <c r="O94" i="6"/>
  <c r="N94" i="6"/>
  <c r="M94" i="6"/>
  <c r="L94" i="6"/>
  <c r="K94" i="6"/>
  <c r="J94" i="6"/>
  <c r="I94" i="6"/>
  <c r="H94" i="6"/>
  <c r="G94" i="6"/>
  <c r="R93" i="6"/>
  <c r="Q93" i="6"/>
  <c r="P93" i="6"/>
  <c r="O93" i="6"/>
  <c r="N93" i="6"/>
  <c r="M93" i="6"/>
  <c r="L93" i="6"/>
  <c r="K93" i="6"/>
  <c r="J93" i="6"/>
  <c r="I93" i="6"/>
  <c r="H93" i="6"/>
  <c r="G93" i="6"/>
  <c r="R92" i="6"/>
  <c r="Q92" i="6"/>
  <c r="P92" i="6"/>
  <c r="O92" i="6"/>
  <c r="N92" i="6"/>
  <c r="M92" i="6"/>
  <c r="L92" i="6"/>
  <c r="K92" i="6"/>
  <c r="J92" i="6"/>
  <c r="I92" i="6"/>
  <c r="H92" i="6"/>
  <c r="G92" i="6"/>
  <c r="R91" i="6"/>
  <c r="Q91" i="6"/>
  <c r="P91" i="6"/>
  <c r="O91" i="6"/>
  <c r="N91" i="6"/>
  <c r="M91" i="6"/>
  <c r="L91" i="6"/>
  <c r="K91" i="6"/>
  <c r="J91" i="6"/>
  <c r="I91" i="6"/>
  <c r="H91" i="6"/>
  <c r="G91" i="6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T112" i="8"/>
  <c r="S112" i="8"/>
  <c r="R112" i="8"/>
  <c r="R164" i="8" s="1"/>
  <c r="Q112" i="8"/>
  <c r="Q164" i="8" s="1"/>
  <c r="P112" i="8"/>
  <c r="P164" i="8" s="1"/>
  <c r="O112" i="8"/>
  <c r="O164" i="8" s="1"/>
  <c r="N112" i="8"/>
  <c r="N164" i="8" s="1"/>
  <c r="M112" i="8"/>
  <c r="M164" i="8" s="1"/>
  <c r="L112" i="8"/>
  <c r="L164" i="8" s="1"/>
  <c r="K112" i="8"/>
  <c r="K164" i="8" s="1"/>
  <c r="J112" i="8"/>
  <c r="J164" i="8" s="1"/>
  <c r="I112" i="8"/>
  <c r="I164" i="8" s="1"/>
  <c r="H112" i="8"/>
  <c r="H164" i="8" s="1"/>
  <c r="G112" i="8"/>
  <c r="G164" i="8" s="1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AM110" i="10" l="1"/>
  <c r="AU110" i="10"/>
  <c r="AL106" i="10"/>
  <c r="AT106" i="10"/>
  <c r="AM106" i="10"/>
  <c r="AU106" i="10"/>
  <c r="AP110" i="10"/>
  <c r="AI110" i="10"/>
  <c r="AQ110" i="10"/>
  <c r="AL123" i="10"/>
  <c r="AT123" i="10"/>
  <c r="AU123" i="10"/>
  <c r="AM123" i="10"/>
  <c r="AK109" i="10"/>
  <c r="AK105" i="10"/>
  <c r="AS109" i="10"/>
  <c r="AS105" i="10"/>
  <c r="AT109" i="10"/>
  <c r="AT112" i="10" s="1"/>
  <c r="AL109" i="10"/>
  <c r="AL112" i="10" s="1"/>
  <c r="AO109" i="10"/>
  <c r="AO105" i="10"/>
  <c r="AO123" i="10"/>
  <c r="AI121" i="10"/>
  <c r="AK122" i="10"/>
  <c r="AJ105" i="10"/>
  <c r="AJ109" i="10"/>
  <c r="AR105" i="10"/>
  <c r="AR109" i="10"/>
  <c r="AJ110" i="10"/>
  <c r="AJ106" i="10"/>
  <c r="AN110" i="10"/>
  <c r="AN106" i="10"/>
  <c r="AR110" i="10"/>
  <c r="AR106" i="10"/>
  <c r="AV110" i="10"/>
  <c r="AV106" i="10"/>
  <c r="AN105" i="10"/>
  <c r="AN109" i="10"/>
  <c r="AV105" i="10"/>
  <c r="AV109" i="10"/>
  <c r="AV112" i="10" s="1"/>
  <c r="AP109" i="10"/>
  <c r="AI105" i="10"/>
  <c r="AI109" i="10"/>
  <c r="AM105" i="10"/>
  <c r="AM109" i="10"/>
  <c r="AM112" i="10" s="1"/>
  <c r="AQ105" i="10"/>
  <c r="AQ109" i="10"/>
  <c r="AQ112" i="10" s="1"/>
  <c r="AU105" i="10"/>
  <c r="AU109" i="10"/>
  <c r="AU112" i="10" s="1"/>
  <c r="AK110" i="10"/>
  <c r="AO110" i="10"/>
  <c r="AS110" i="10"/>
  <c r="AK123" i="10"/>
  <c r="AS123" i="10"/>
  <c r="AJ121" i="10"/>
  <c r="AN121" i="10"/>
  <c r="AR121" i="10"/>
  <c r="AV121" i="10"/>
  <c r="AK106" i="10"/>
  <c r="AO106" i="10"/>
  <c r="AS106" i="10"/>
  <c r="AI112" i="10" l="1"/>
  <c r="AN112" i="10"/>
  <c r="AP112" i="10"/>
  <c r="AJ112" i="10"/>
  <c r="AO112" i="10"/>
  <c r="AS112" i="10"/>
  <c r="AR112" i="10"/>
  <c r="AK112" i="10"/>
  <c r="G49" i="7" l="1"/>
  <c r="H49" i="7"/>
  <c r="I49" i="7"/>
  <c r="J49" i="7"/>
  <c r="K49" i="7"/>
  <c r="L49" i="7"/>
  <c r="M49" i="7"/>
  <c r="N49" i="7"/>
  <c r="O49" i="7"/>
  <c r="P49" i="7"/>
  <c r="Q49" i="7"/>
  <c r="R49" i="7"/>
  <c r="G50" i="7"/>
  <c r="H50" i="7"/>
  <c r="I50" i="7"/>
  <c r="J50" i="7"/>
  <c r="K50" i="7"/>
  <c r="L50" i="7"/>
  <c r="M50" i="7"/>
  <c r="N50" i="7"/>
  <c r="O50" i="7"/>
  <c r="P50" i="7"/>
  <c r="Q50" i="7"/>
  <c r="R50" i="7"/>
  <c r="G51" i="7"/>
  <c r="H51" i="7"/>
  <c r="I51" i="7"/>
  <c r="J51" i="7"/>
  <c r="K51" i="7"/>
  <c r="L51" i="7"/>
  <c r="M51" i="7"/>
  <c r="N51" i="7"/>
  <c r="O51" i="7"/>
  <c r="P51" i="7"/>
  <c r="Q51" i="7"/>
  <c r="R51" i="7"/>
  <c r="G52" i="7"/>
  <c r="H52" i="7"/>
  <c r="I52" i="7"/>
  <c r="J52" i="7"/>
  <c r="K52" i="7"/>
  <c r="L52" i="7"/>
  <c r="M52" i="7"/>
  <c r="N52" i="7"/>
  <c r="O52" i="7"/>
  <c r="P52" i="7"/>
  <c r="Q52" i="7"/>
  <c r="R52" i="7"/>
  <c r="G53" i="7"/>
  <c r="H53" i="7"/>
  <c r="I53" i="7"/>
  <c r="J53" i="7"/>
  <c r="K53" i="7"/>
  <c r="L53" i="7"/>
  <c r="M53" i="7"/>
  <c r="N53" i="7"/>
  <c r="O53" i="7"/>
  <c r="P53" i="7"/>
  <c r="Q53" i="7"/>
  <c r="R53" i="7"/>
  <c r="G54" i="7"/>
  <c r="H54" i="7"/>
  <c r="I54" i="7"/>
  <c r="J54" i="7"/>
  <c r="K54" i="7"/>
  <c r="L54" i="7"/>
  <c r="M54" i="7"/>
  <c r="N54" i="7"/>
  <c r="O54" i="7"/>
  <c r="P54" i="7"/>
  <c r="Q54" i="7"/>
  <c r="R54" i="7"/>
  <c r="G55" i="7"/>
  <c r="H55" i="7"/>
  <c r="I55" i="7"/>
  <c r="J55" i="7"/>
  <c r="K55" i="7"/>
  <c r="L55" i="7"/>
  <c r="M55" i="7"/>
  <c r="N55" i="7"/>
  <c r="O55" i="7"/>
  <c r="P55" i="7"/>
  <c r="Q55" i="7"/>
  <c r="R55" i="7"/>
  <c r="G56" i="7"/>
  <c r="H56" i="7"/>
  <c r="I56" i="7"/>
  <c r="J56" i="7"/>
  <c r="K56" i="7"/>
  <c r="L56" i="7"/>
  <c r="M56" i="7"/>
  <c r="N56" i="7"/>
  <c r="O56" i="7"/>
  <c r="P56" i="7"/>
  <c r="Q56" i="7"/>
  <c r="R56" i="7"/>
  <c r="G57" i="7"/>
  <c r="H57" i="7"/>
  <c r="I57" i="7"/>
  <c r="J57" i="7"/>
  <c r="K57" i="7"/>
  <c r="L57" i="7"/>
  <c r="M57" i="7"/>
  <c r="N57" i="7"/>
  <c r="O57" i="7"/>
  <c r="P57" i="7"/>
  <c r="Q57" i="7"/>
  <c r="R57" i="7"/>
  <c r="G58" i="7"/>
  <c r="H58" i="7"/>
  <c r="I58" i="7"/>
  <c r="J58" i="7"/>
  <c r="K58" i="7"/>
  <c r="L58" i="7"/>
  <c r="M58" i="7"/>
  <c r="N58" i="7"/>
  <c r="O58" i="7"/>
  <c r="P58" i="7"/>
  <c r="Q58" i="7"/>
  <c r="R58" i="7"/>
  <c r="G59" i="7"/>
  <c r="H59" i="7"/>
  <c r="I59" i="7"/>
  <c r="J59" i="7"/>
  <c r="K59" i="7"/>
  <c r="L59" i="7"/>
  <c r="M59" i="7"/>
  <c r="N59" i="7"/>
  <c r="O59" i="7"/>
  <c r="P59" i="7"/>
  <c r="Q59" i="7"/>
  <c r="R59" i="7"/>
  <c r="G60" i="7"/>
  <c r="H60" i="7"/>
  <c r="I60" i="7"/>
  <c r="J60" i="7"/>
  <c r="K60" i="7"/>
  <c r="L60" i="7"/>
  <c r="M60" i="7"/>
  <c r="N60" i="7"/>
  <c r="O60" i="7"/>
  <c r="P60" i="7"/>
  <c r="Q60" i="7"/>
  <c r="R60" i="7"/>
  <c r="G61" i="7"/>
  <c r="H61" i="7"/>
  <c r="I61" i="7"/>
  <c r="J61" i="7"/>
  <c r="K61" i="7"/>
  <c r="L61" i="7"/>
  <c r="M61" i="7"/>
  <c r="N61" i="7"/>
  <c r="O61" i="7"/>
  <c r="P61" i="7"/>
  <c r="Q61" i="7"/>
  <c r="R61" i="7"/>
  <c r="G62" i="7"/>
  <c r="H62" i="7"/>
  <c r="I62" i="7"/>
  <c r="J62" i="7"/>
  <c r="K62" i="7"/>
  <c r="L62" i="7"/>
  <c r="M62" i="7"/>
  <c r="N62" i="7"/>
  <c r="O62" i="7"/>
  <c r="P62" i="7"/>
  <c r="Q62" i="7"/>
  <c r="R62" i="7"/>
  <c r="G63" i="7"/>
  <c r="H63" i="7"/>
  <c r="I63" i="7"/>
  <c r="J63" i="7"/>
  <c r="K63" i="7"/>
  <c r="L63" i="7"/>
  <c r="M63" i="7"/>
  <c r="N63" i="7"/>
  <c r="O63" i="7"/>
  <c r="P63" i="7"/>
  <c r="Q63" i="7"/>
  <c r="R63" i="7"/>
  <c r="G64" i="7"/>
  <c r="H64" i="7"/>
  <c r="I64" i="7"/>
  <c r="J64" i="7"/>
  <c r="K64" i="7"/>
  <c r="L64" i="7"/>
  <c r="M64" i="7"/>
  <c r="N64" i="7"/>
  <c r="O64" i="7"/>
  <c r="P64" i="7"/>
  <c r="Q64" i="7"/>
  <c r="R64" i="7"/>
  <c r="G65" i="7"/>
  <c r="H65" i="7"/>
  <c r="I65" i="7"/>
  <c r="J65" i="7"/>
  <c r="K65" i="7"/>
  <c r="L65" i="7"/>
  <c r="M65" i="7"/>
  <c r="N65" i="7"/>
  <c r="O65" i="7"/>
  <c r="P65" i="7"/>
  <c r="Q65" i="7"/>
  <c r="R65" i="7"/>
  <c r="G66" i="7"/>
  <c r="H66" i="7"/>
  <c r="I66" i="7"/>
  <c r="J66" i="7"/>
  <c r="K66" i="7"/>
  <c r="L66" i="7"/>
  <c r="M66" i="7"/>
  <c r="N66" i="7"/>
  <c r="O66" i="7"/>
  <c r="P66" i="7"/>
  <c r="Q66" i="7"/>
  <c r="R66" i="7"/>
  <c r="G67" i="7"/>
  <c r="H67" i="7"/>
  <c r="I67" i="7"/>
  <c r="J67" i="7"/>
  <c r="K67" i="7"/>
  <c r="L67" i="7"/>
  <c r="M67" i="7"/>
  <c r="N67" i="7"/>
  <c r="O67" i="7"/>
  <c r="P67" i="7"/>
  <c r="Q67" i="7"/>
  <c r="R67" i="7"/>
  <c r="G68" i="7"/>
  <c r="H68" i="7"/>
  <c r="I68" i="7"/>
  <c r="J68" i="7"/>
  <c r="K68" i="7"/>
  <c r="L68" i="7"/>
  <c r="M68" i="7"/>
  <c r="N68" i="7"/>
  <c r="O68" i="7"/>
  <c r="P68" i="7"/>
  <c r="Q68" i="7"/>
  <c r="R68" i="7"/>
  <c r="G69" i="7"/>
  <c r="H69" i="7"/>
  <c r="I69" i="7"/>
  <c r="J69" i="7"/>
  <c r="K69" i="7"/>
  <c r="L69" i="7"/>
  <c r="M69" i="7"/>
  <c r="N69" i="7"/>
  <c r="O69" i="7"/>
  <c r="P69" i="7"/>
  <c r="Q69" i="7"/>
  <c r="R69" i="7"/>
  <c r="G70" i="7"/>
  <c r="H70" i="7"/>
  <c r="I70" i="7"/>
  <c r="J70" i="7"/>
  <c r="K70" i="7"/>
  <c r="L70" i="7"/>
  <c r="M70" i="7"/>
  <c r="N70" i="7"/>
  <c r="O70" i="7"/>
  <c r="P70" i="7"/>
  <c r="Q70" i="7"/>
  <c r="R70" i="7"/>
  <c r="G71" i="7"/>
  <c r="H71" i="7"/>
  <c r="I71" i="7"/>
  <c r="J71" i="7"/>
  <c r="K71" i="7"/>
  <c r="L71" i="7"/>
  <c r="M71" i="7"/>
  <c r="N71" i="7"/>
  <c r="O71" i="7"/>
  <c r="P71" i="7"/>
  <c r="Q71" i="7"/>
  <c r="R71" i="7"/>
  <c r="G72" i="7"/>
  <c r="H72" i="7"/>
  <c r="I72" i="7"/>
  <c r="J72" i="7"/>
  <c r="K72" i="7"/>
  <c r="L72" i="7"/>
  <c r="M72" i="7"/>
  <c r="N72" i="7"/>
  <c r="O72" i="7"/>
  <c r="P72" i="7"/>
  <c r="Q72" i="7"/>
  <c r="R72" i="7"/>
  <c r="G73" i="7"/>
  <c r="H73" i="7"/>
  <c r="I73" i="7"/>
  <c r="J73" i="7"/>
  <c r="K73" i="7"/>
  <c r="L73" i="7"/>
  <c r="M73" i="7"/>
  <c r="N73" i="7"/>
  <c r="O73" i="7"/>
  <c r="P73" i="7"/>
  <c r="Q73" i="7"/>
  <c r="R73" i="7"/>
  <c r="G74" i="7"/>
  <c r="H74" i="7"/>
  <c r="I74" i="7"/>
  <c r="J74" i="7"/>
  <c r="K74" i="7"/>
  <c r="L74" i="7"/>
  <c r="M74" i="7"/>
  <c r="N74" i="7"/>
  <c r="O74" i="7"/>
  <c r="P74" i="7"/>
  <c r="Q74" i="7"/>
  <c r="R74" i="7"/>
  <c r="G75" i="7"/>
  <c r="H75" i="7"/>
  <c r="I75" i="7"/>
  <c r="J75" i="7"/>
  <c r="K75" i="7"/>
  <c r="L75" i="7"/>
  <c r="M75" i="7"/>
  <c r="N75" i="7"/>
  <c r="O75" i="7"/>
  <c r="P75" i="7"/>
  <c r="Q75" i="7"/>
  <c r="R75" i="7"/>
  <c r="G76" i="7"/>
  <c r="H76" i="7"/>
  <c r="I76" i="7"/>
  <c r="J76" i="7"/>
  <c r="K76" i="7"/>
  <c r="L76" i="7"/>
  <c r="M76" i="7"/>
  <c r="N76" i="7"/>
  <c r="O76" i="7"/>
  <c r="P76" i="7"/>
  <c r="Q76" i="7"/>
  <c r="R76" i="7"/>
  <c r="G77" i="7"/>
  <c r="H77" i="7"/>
  <c r="I77" i="7"/>
  <c r="J77" i="7"/>
  <c r="K77" i="7"/>
  <c r="L77" i="7"/>
  <c r="M77" i="7"/>
  <c r="N77" i="7"/>
  <c r="O77" i="7"/>
  <c r="P77" i="7"/>
  <c r="Q77" i="7"/>
  <c r="R77" i="7"/>
  <c r="G78" i="7"/>
  <c r="H78" i="7"/>
  <c r="I78" i="7"/>
  <c r="J78" i="7"/>
  <c r="K78" i="7"/>
  <c r="L78" i="7"/>
  <c r="M78" i="7"/>
  <c r="N78" i="7"/>
  <c r="O78" i="7"/>
  <c r="P78" i="7"/>
  <c r="Q78" i="7"/>
  <c r="R78" i="7"/>
  <c r="G79" i="7"/>
  <c r="H79" i="7"/>
  <c r="I79" i="7"/>
  <c r="J79" i="7"/>
  <c r="K79" i="7"/>
  <c r="L79" i="7"/>
  <c r="M79" i="7"/>
  <c r="N79" i="7"/>
  <c r="O79" i="7"/>
  <c r="P79" i="7"/>
  <c r="Q79" i="7"/>
  <c r="R79" i="7"/>
  <c r="G80" i="7"/>
  <c r="H80" i="7"/>
  <c r="I80" i="7"/>
  <c r="J80" i="7"/>
  <c r="K80" i="7"/>
  <c r="L80" i="7"/>
  <c r="M80" i="7"/>
  <c r="N80" i="7"/>
  <c r="O80" i="7"/>
  <c r="P80" i="7"/>
  <c r="Q80" i="7"/>
  <c r="R80" i="7"/>
  <c r="G81" i="7"/>
  <c r="H81" i="7"/>
  <c r="I81" i="7"/>
  <c r="J81" i="7"/>
  <c r="K81" i="7"/>
  <c r="L81" i="7"/>
  <c r="M81" i="7"/>
  <c r="N81" i="7"/>
  <c r="O81" i="7"/>
  <c r="P81" i="7"/>
  <c r="Q81" i="7"/>
  <c r="R81" i="7"/>
  <c r="G82" i="7"/>
  <c r="H82" i="7"/>
  <c r="I82" i="7"/>
  <c r="J82" i="7"/>
  <c r="K82" i="7"/>
  <c r="L82" i="7"/>
  <c r="M82" i="7"/>
  <c r="N82" i="7"/>
  <c r="O82" i="7"/>
  <c r="P82" i="7"/>
  <c r="Q82" i="7"/>
  <c r="R82" i="7"/>
  <c r="G83" i="7"/>
  <c r="H83" i="7"/>
  <c r="I83" i="7"/>
  <c r="J83" i="7"/>
  <c r="K83" i="7"/>
  <c r="L83" i="7"/>
  <c r="M83" i="7"/>
  <c r="N83" i="7"/>
  <c r="O83" i="7"/>
  <c r="P83" i="7"/>
  <c r="Q83" i="7"/>
  <c r="R83" i="7"/>
  <c r="G84" i="7"/>
  <c r="H84" i="7"/>
  <c r="I84" i="7"/>
  <c r="J84" i="7"/>
  <c r="K84" i="7"/>
  <c r="L84" i="7"/>
  <c r="M84" i="7"/>
  <c r="N84" i="7"/>
  <c r="O84" i="7"/>
  <c r="P84" i="7"/>
  <c r="Q84" i="7"/>
  <c r="R84" i="7"/>
  <c r="G85" i="7"/>
  <c r="H85" i="7"/>
  <c r="I85" i="7"/>
  <c r="J85" i="7"/>
  <c r="K85" i="7"/>
  <c r="L85" i="7"/>
  <c r="M85" i="7"/>
  <c r="N85" i="7"/>
  <c r="O85" i="7"/>
  <c r="P85" i="7"/>
  <c r="Q85" i="7"/>
  <c r="R85" i="7"/>
  <c r="G86" i="7"/>
  <c r="H86" i="7"/>
  <c r="I86" i="7"/>
  <c r="J86" i="7"/>
  <c r="K86" i="7"/>
  <c r="L86" i="7"/>
  <c r="M86" i="7"/>
  <c r="N86" i="7"/>
  <c r="O86" i="7"/>
  <c r="P86" i="7"/>
  <c r="Q86" i="7"/>
  <c r="R86" i="7"/>
  <c r="G87" i="7"/>
  <c r="H87" i="7"/>
  <c r="I87" i="7"/>
  <c r="J87" i="7"/>
  <c r="K87" i="7"/>
  <c r="L87" i="7"/>
  <c r="M87" i="7"/>
  <c r="N87" i="7"/>
  <c r="O87" i="7"/>
  <c r="P87" i="7"/>
  <c r="Q87" i="7"/>
  <c r="R87" i="7"/>
  <c r="G88" i="7"/>
  <c r="H88" i="7"/>
  <c r="I88" i="7"/>
  <c r="J88" i="7"/>
  <c r="K88" i="7"/>
  <c r="L88" i="7"/>
  <c r="M88" i="7"/>
  <c r="N88" i="7"/>
  <c r="O88" i="7"/>
  <c r="P88" i="7"/>
  <c r="Q88" i="7"/>
  <c r="R88" i="7"/>
  <c r="G89" i="7"/>
  <c r="H89" i="7"/>
  <c r="I89" i="7"/>
  <c r="J89" i="7"/>
  <c r="K89" i="7"/>
  <c r="L89" i="7"/>
  <c r="M89" i="7"/>
  <c r="N89" i="7"/>
  <c r="O89" i="7"/>
  <c r="P89" i="7"/>
  <c r="Q89" i="7"/>
  <c r="R89" i="7"/>
  <c r="G90" i="7"/>
  <c r="H90" i="7"/>
  <c r="I90" i="7"/>
  <c r="J90" i="7"/>
  <c r="K90" i="7"/>
  <c r="L90" i="7"/>
  <c r="M90" i="7"/>
  <c r="N90" i="7"/>
  <c r="O90" i="7"/>
  <c r="P90" i="7"/>
  <c r="Q90" i="7"/>
  <c r="R90" i="7"/>
  <c r="G91" i="7"/>
  <c r="H91" i="7"/>
  <c r="I91" i="7"/>
  <c r="J91" i="7"/>
  <c r="K91" i="7"/>
  <c r="L91" i="7"/>
  <c r="M91" i="7"/>
  <c r="N91" i="7"/>
  <c r="O91" i="7"/>
  <c r="P91" i="7"/>
  <c r="Q91" i="7"/>
  <c r="R91" i="7"/>
  <c r="G168" i="7"/>
  <c r="H168" i="7"/>
  <c r="I168" i="7"/>
  <c r="J168" i="7"/>
  <c r="K168" i="7"/>
  <c r="L168" i="7"/>
  <c r="M168" i="7"/>
  <c r="N168" i="7"/>
  <c r="O168" i="7"/>
  <c r="P168" i="7"/>
  <c r="Q168" i="7"/>
  <c r="R168" i="7"/>
  <c r="S168" i="7"/>
  <c r="T168" i="7"/>
  <c r="P62" i="5"/>
  <c r="O62" i="5"/>
  <c r="N62" i="5"/>
  <c r="M62" i="5"/>
  <c r="L62" i="5"/>
  <c r="K62" i="5"/>
  <c r="J62" i="5"/>
  <c r="I62" i="5"/>
  <c r="H62" i="5"/>
  <c r="G62" i="5"/>
  <c r="F62" i="5"/>
  <c r="E62" i="5"/>
  <c r="P61" i="5"/>
  <c r="O61" i="5"/>
  <c r="N61" i="5"/>
  <c r="M61" i="5"/>
  <c r="L61" i="5"/>
  <c r="K61" i="5"/>
  <c r="J61" i="5"/>
  <c r="I61" i="5"/>
  <c r="H61" i="5"/>
  <c r="G61" i="5"/>
  <c r="F61" i="5"/>
  <c r="E61" i="5"/>
  <c r="P60" i="5"/>
  <c r="O60" i="5"/>
  <c r="N60" i="5"/>
  <c r="M60" i="5"/>
  <c r="L60" i="5"/>
  <c r="K60" i="5"/>
  <c r="J60" i="5"/>
  <c r="I60" i="5"/>
  <c r="H60" i="5"/>
  <c r="G60" i="5"/>
  <c r="F60" i="5"/>
  <c r="E60" i="5"/>
  <c r="P59" i="5"/>
  <c r="O59" i="5"/>
  <c r="N59" i="5"/>
  <c r="M59" i="5"/>
  <c r="L59" i="5"/>
  <c r="K59" i="5"/>
  <c r="J59" i="5"/>
  <c r="I59" i="5"/>
  <c r="H59" i="5"/>
  <c r="G59" i="5"/>
  <c r="F59" i="5"/>
  <c r="E59" i="5"/>
  <c r="P58" i="5"/>
  <c r="O58" i="5"/>
  <c r="N58" i="5"/>
  <c r="M58" i="5"/>
  <c r="L58" i="5"/>
  <c r="K58" i="5"/>
  <c r="J58" i="5"/>
  <c r="I58" i="5"/>
  <c r="H58" i="5"/>
  <c r="G58" i="5"/>
  <c r="F58" i="5"/>
  <c r="E58" i="5"/>
  <c r="P57" i="5"/>
  <c r="O57" i="5"/>
  <c r="N57" i="5"/>
  <c r="M57" i="5"/>
  <c r="L57" i="5"/>
  <c r="K57" i="5"/>
  <c r="J57" i="5"/>
  <c r="I57" i="5"/>
  <c r="H57" i="5"/>
  <c r="G57" i="5"/>
  <c r="F57" i="5"/>
  <c r="E57" i="5"/>
  <c r="P56" i="5"/>
  <c r="O56" i="5"/>
  <c r="N56" i="5"/>
  <c r="M56" i="5"/>
  <c r="L56" i="5"/>
  <c r="K56" i="5"/>
  <c r="J56" i="5"/>
  <c r="I56" i="5"/>
  <c r="H56" i="5"/>
  <c r="G56" i="5"/>
  <c r="F56" i="5"/>
  <c r="E56" i="5"/>
  <c r="P55" i="5"/>
  <c r="O55" i="5"/>
  <c r="N55" i="5"/>
  <c r="M55" i="5"/>
  <c r="L55" i="5"/>
  <c r="K55" i="5"/>
  <c r="J55" i="5"/>
  <c r="I55" i="5"/>
  <c r="H55" i="5"/>
  <c r="G55" i="5"/>
  <c r="F55" i="5"/>
  <c r="E55" i="5"/>
  <c r="P54" i="5"/>
  <c r="O54" i="5"/>
  <c r="N54" i="5"/>
  <c r="M54" i="5"/>
  <c r="L54" i="5"/>
  <c r="K54" i="5"/>
  <c r="J54" i="5"/>
  <c r="I54" i="5"/>
  <c r="H54" i="5"/>
  <c r="G54" i="5"/>
  <c r="F54" i="5"/>
  <c r="E54" i="5"/>
  <c r="P53" i="5"/>
  <c r="O53" i="5"/>
  <c r="N53" i="5"/>
  <c r="M53" i="5"/>
  <c r="L53" i="5"/>
  <c r="K53" i="5"/>
  <c r="J53" i="5"/>
  <c r="I53" i="5"/>
  <c r="H53" i="5"/>
  <c r="G53" i="5"/>
  <c r="F53" i="5"/>
  <c r="E53" i="5"/>
  <c r="P52" i="5"/>
  <c r="O52" i="5"/>
  <c r="N52" i="5"/>
  <c r="M52" i="5"/>
  <c r="L52" i="5"/>
  <c r="K52" i="5"/>
  <c r="J52" i="5"/>
  <c r="I52" i="5"/>
  <c r="H52" i="5"/>
  <c r="G52" i="5"/>
  <c r="F52" i="5"/>
  <c r="E52" i="5"/>
  <c r="P51" i="5"/>
  <c r="O51" i="5"/>
  <c r="N51" i="5"/>
  <c r="M51" i="5"/>
  <c r="L51" i="5"/>
  <c r="K51" i="5"/>
  <c r="J51" i="5"/>
  <c r="I51" i="5"/>
  <c r="H51" i="5"/>
  <c r="G51" i="5"/>
  <c r="F51" i="5"/>
  <c r="E51" i="5"/>
  <c r="P50" i="5"/>
  <c r="O50" i="5"/>
  <c r="N50" i="5"/>
  <c r="M50" i="5"/>
  <c r="L50" i="5"/>
  <c r="K50" i="5"/>
  <c r="J50" i="5"/>
  <c r="I50" i="5"/>
  <c r="H50" i="5"/>
  <c r="G50" i="5"/>
  <c r="F50" i="5"/>
  <c r="E50" i="5"/>
  <c r="P49" i="5"/>
  <c r="O49" i="5"/>
  <c r="N49" i="5"/>
  <c r="M49" i="5"/>
  <c r="L49" i="5"/>
  <c r="K49" i="5"/>
  <c r="J49" i="5"/>
  <c r="I49" i="5"/>
  <c r="H49" i="5"/>
  <c r="G49" i="5"/>
  <c r="F49" i="5"/>
  <c r="E49" i="5"/>
  <c r="P48" i="5"/>
  <c r="O48" i="5"/>
  <c r="N48" i="5"/>
  <c r="M48" i="5"/>
  <c r="L48" i="5"/>
  <c r="K48" i="5"/>
  <c r="J48" i="5"/>
  <c r="I48" i="5"/>
  <c r="H48" i="5"/>
  <c r="G48" i="5"/>
  <c r="F48" i="5"/>
  <c r="E48" i="5"/>
  <c r="P47" i="5"/>
  <c r="O47" i="5"/>
  <c r="N47" i="5"/>
  <c r="M47" i="5"/>
  <c r="L47" i="5"/>
  <c r="K47" i="5"/>
  <c r="J47" i="5"/>
  <c r="I47" i="5"/>
  <c r="H47" i="5"/>
  <c r="G47" i="5"/>
  <c r="F47" i="5"/>
  <c r="E47" i="5"/>
  <c r="P46" i="5"/>
  <c r="O46" i="5"/>
  <c r="N46" i="5"/>
  <c r="M46" i="5"/>
  <c r="L46" i="5"/>
  <c r="K46" i="5"/>
  <c r="J46" i="5"/>
  <c r="I46" i="5"/>
  <c r="H46" i="5"/>
  <c r="G46" i="5"/>
  <c r="F46" i="5"/>
  <c r="E46" i="5"/>
  <c r="P45" i="5"/>
  <c r="O45" i="5"/>
  <c r="N45" i="5"/>
  <c r="M45" i="5"/>
  <c r="L45" i="5"/>
  <c r="K45" i="5"/>
  <c r="J45" i="5"/>
  <c r="I45" i="5"/>
  <c r="H45" i="5"/>
  <c r="G45" i="5"/>
  <c r="F45" i="5"/>
  <c r="E45" i="5"/>
  <c r="P44" i="5"/>
  <c r="O44" i="5"/>
  <c r="N44" i="5"/>
  <c r="M44" i="5"/>
  <c r="L44" i="5"/>
  <c r="K44" i="5"/>
  <c r="J44" i="5"/>
  <c r="I44" i="5"/>
  <c r="H44" i="5"/>
  <c r="G44" i="5"/>
  <c r="F44" i="5"/>
  <c r="E44" i="5"/>
  <c r="I172" i="4"/>
  <c r="H172" i="4"/>
  <c r="G172" i="4"/>
  <c r="I120" i="4"/>
  <c r="H120" i="4"/>
  <c r="G120" i="4"/>
  <c r="L176" i="4" l="1"/>
  <c r="H17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O124" i="4"/>
  <c r="O176" i="4" s="1"/>
  <c r="N124" i="4"/>
  <c r="N176" i="4" s="1"/>
  <c r="M124" i="4"/>
  <c r="M176" i="4" s="1"/>
  <c r="L124" i="4"/>
  <c r="K124" i="4"/>
  <c r="K176" i="4" s="1"/>
  <c r="J124" i="4"/>
  <c r="J176" i="4" s="1"/>
  <c r="I124" i="4"/>
  <c r="I176" i="4" s="1"/>
  <c r="H124" i="4"/>
  <c r="G124" i="4"/>
  <c r="G176" i="4" s="1"/>
  <c r="R123" i="4"/>
  <c r="Q123" i="4"/>
  <c r="P123" i="4"/>
  <c r="O123" i="4"/>
  <c r="N123" i="4"/>
  <c r="M123" i="4"/>
  <c r="L123" i="4"/>
  <c r="K123" i="4"/>
  <c r="J123" i="4"/>
  <c r="I123" i="4"/>
  <c r="H123" i="4"/>
  <c r="G123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O120" i="4"/>
  <c r="O172" i="4" s="1"/>
  <c r="N120" i="4"/>
  <c r="N172" i="4" s="1"/>
  <c r="M120" i="4"/>
  <c r="M172" i="4" s="1"/>
  <c r="L120" i="4"/>
  <c r="L172" i="4" s="1"/>
  <c r="K120" i="4"/>
  <c r="K172" i="4" s="1"/>
  <c r="J120" i="4"/>
  <c r="J172" i="4" s="1"/>
  <c r="R119" i="4"/>
  <c r="Q119" i="4"/>
  <c r="P119" i="4"/>
  <c r="O119" i="4"/>
  <c r="N119" i="4"/>
  <c r="M119" i="4"/>
  <c r="L119" i="4"/>
  <c r="K119" i="4"/>
  <c r="J119" i="4"/>
  <c r="I119" i="4"/>
  <c r="H119" i="4"/>
  <c r="G119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R99" i="4"/>
  <c r="Q99" i="4"/>
  <c r="P99" i="4"/>
  <c r="O99" i="4"/>
  <c r="N99" i="4"/>
  <c r="M99" i="4"/>
  <c r="L99" i="4"/>
  <c r="K99" i="4"/>
  <c r="J99" i="4"/>
  <c r="I99" i="4"/>
  <c r="H99" i="4"/>
  <c r="G99" i="4"/>
  <c r="R98" i="4"/>
  <c r="Q98" i="4"/>
  <c r="P98" i="4"/>
  <c r="O98" i="4"/>
  <c r="N98" i="4"/>
  <c r="M98" i="4"/>
  <c r="L98" i="4"/>
  <c r="K98" i="4"/>
  <c r="J98" i="4"/>
  <c r="I98" i="4"/>
  <c r="H98" i="4"/>
  <c r="G98" i="4"/>
  <c r="R97" i="4"/>
  <c r="Q97" i="4"/>
  <c r="P97" i="4"/>
  <c r="O97" i="4"/>
  <c r="N97" i="4"/>
  <c r="M97" i="4"/>
  <c r="L97" i="4"/>
  <c r="K97" i="4"/>
  <c r="J97" i="4"/>
  <c r="I97" i="4"/>
  <c r="H97" i="4"/>
  <c r="G97" i="4"/>
  <c r="R96" i="4"/>
  <c r="Q96" i="4"/>
  <c r="P96" i="4"/>
  <c r="O96" i="4"/>
  <c r="N96" i="4"/>
  <c r="M96" i="4"/>
  <c r="L96" i="4"/>
  <c r="K96" i="4"/>
  <c r="J96" i="4"/>
  <c r="I96" i="4"/>
  <c r="H96" i="4"/>
  <c r="G96" i="4"/>
  <c r="R109" i="3"/>
  <c r="Q109" i="3"/>
  <c r="P109" i="3"/>
  <c r="O109" i="3"/>
  <c r="N109" i="3"/>
  <c r="M109" i="3"/>
  <c r="L109" i="3"/>
  <c r="K109" i="3"/>
  <c r="J109" i="3"/>
  <c r="I109" i="3"/>
  <c r="H109" i="3"/>
  <c r="G109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R99" i="3"/>
  <c r="Q99" i="3"/>
  <c r="P99" i="3"/>
  <c r="O99" i="3"/>
  <c r="N99" i="3"/>
  <c r="M99" i="3"/>
  <c r="L99" i="3"/>
  <c r="K99" i="3"/>
  <c r="J99" i="3"/>
  <c r="I99" i="3"/>
  <c r="H99" i="3"/>
  <c r="G99" i="3"/>
  <c r="R98" i="3"/>
  <c r="Q98" i="3"/>
  <c r="P98" i="3"/>
  <c r="O98" i="3"/>
  <c r="N98" i="3"/>
  <c r="M98" i="3"/>
  <c r="L98" i="3"/>
  <c r="K98" i="3"/>
  <c r="J98" i="3"/>
  <c r="I98" i="3"/>
  <c r="H98" i="3"/>
  <c r="G98" i="3"/>
  <c r="R97" i="3"/>
  <c r="Q97" i="3"/>
  <c r="P97" i="3"/>
  <c r="O97" i="3"/>
  <c r="N97" i="3"/>
  <c r="M97" i="3"/>
  <c r="L97" i="3"/>
  <c r="K97" i="3"/>
  <c r="J97" i="3"/>
  <c r="I97" i="3"/>
  <c r="H97" i="3"/>
  <c r="G97" i="3"/>
  <c r="R96" i="3"/>
  <c r="Q96" i="3"/>
  <c r="P96" i="3"/>
  <c r="O96" i="3"/>
  <c r="N96" i="3"/>
  <c r="M96" i="3"/>
  <c r="L96" i="3"/>
  <c r="K96" i="3"/>
  <c r="J96" i="3"/>
  <c r="I96" i="3"/>
  <c r="H96" i="3"/>
  <c r="G96" i="3"/>
  <c r="R95" i="3"/>
  <c r="Q95" i="3"/>
  <c r="P95" i="3"/>
  <c r="O95" i="3"/>
  <c r="N95" i="3"/>
  <c r="M95" i="3"/>
  <c r="L95" i="3"/>
  <c r="K95" i="3"/>
  <c r="J95" i="3"/>
  <c r="I95" i="3"/>
  <c r="H95" i="3"/>
  <c r="G95" i="3"/>
  <c r="R94" i="3"/>
  <c r="Q94" i="3"/>
  <c r="P94" i="3"/>
  <c r="O94" i="3"/>
  <c r="N94" i="3"/>
  <c r="M94" i="3"/>
  <c r="L94" i="3"/>
  <c r="K94" i="3"/>
  <c r="J94" i="3"/>
  <c r="I94" i="3"/>
  <c r="H94" i="3"/>
  <c r="G94" i="3"/>
  <c r="R93" i="3"/>
  <c r="Q93" i="3"/>
  <c r="P93" i="3"/>
  <c r="O93" i="3"/>
  <c r="N93" i="3"/>
  <c r="M93" i="3"/>
  <c r="L93" i="3"/>
  <c r="K93" i="3"/>
  <c r="J93" i="3"/>
  <c r="I93" i="3"/>
  <c r="H93" i="3"/>
  <c r="G93" i="3"/>
  <c r="R92" i="3"/>
  <c r="Q92" i="3"/>
  <c r="P92" i="3"/>
  <c r="O92" i="3"/>
  <c r="N92" i="3"/>
  <c r="M92" i="3"/>
  <c r="L92" i="3"/>
  <c r="K92" i="3"/>
  <c r="J92" i="3"/>
  <c r="I92" i="3"/>
  <c r="H92" i="3"/>
  <c r="G92" i="3"/>
  <c r="R91" i="3"/>
  <c r="Q91" i="3"/>
  <c r="P91" i="3"/>
  <c r="O91" i="3"/>
  <c r="N91" i="3"/>
  <c r="M91" i="3"/>
  <c r="L91" i="3"/>
  <c r="K91" i="3"/>
  <c r="J91" i="3"/>
  <c r="I91" i="3"/>
  <c r="H91" i="3"/>
  <c r="G91" i="3"/>
  <c r="R90" i="3"/>
  <c r="Q90" i="3"/>
  <c r="P90" i="3"/>
  <c r="O90" i="3"/>
  <c r="N90" i="3"/>
  <c r="M90" i="3"/>
  <c r="L90" i="3"/>
  <c r="K90" i="3"/>
  <c r="J90" i="3"/>
  <c r="I90" i="3"/>
  <c r="H90" i="3"/>
  <c r="G90" i="3"/>
  <c r="R89" i="3"/>
  <c r="Q89" i="3"/>
  <c r="P89" i="3"/>
  <c r="O89" i="3"/>
  <c r="N89" i="3"/>
  <c r="M89" i="3"/>
  <c r="L89" i="3"/>
  <c r="K89" i="3"/>
  <c r="J89" i="3"/>
  <c r="I89" i="3"/>
  <c r="H89" i="3"/>
  <c r="G89" i="3"/>
  <c r="R88" i="3"/>
  <c r="Q88" i="3"/>
  <c r="P88" i="3"/>
  <c r="O88" i="3"/>
  <c r="N88" i="3"/>
  <c r="M88" i="3"/>
  <c r="L88" i="3"/>
  <c r="K88" i="3"/>
  <c r="J88" i="3"/>
  <c r="I88" i="3"/>
  <c r="H88" i="3"/>
  <c r="G88" i="3"/>
  <c r="R87" i="3"/>
  <c r="Q87" i="3"/>
  <c r="P87" i="3"/>
  <c r="O87" i="3"/>
  <c r="N87" i="3"/>
  <c r="M87" i="3"/>
  <c r="L87" i="3"/>
  <c r="K87" i="3"/>
  <c r="J87" i="3"/>
  <c r="I87" i="3"/>
  <c r="H87" i="3"/>
  <c r="G87" i="3"/>
  <c r="R86" i="3"/>
  <c r="Q86" i="3"/>
  <c r="P86" i="3"/>
  <c r="O86" i="3"/>
  <c r="N86" i="3"/>
  <c r="M86" i="3"/>
  <c r="L86" i="3"/>
  <c r="K86" i="3"/>
  <c r="J86" i="3"/>
  <c r="I86" i="3"/>
  <c r="H86" i="3"/>
  <c r="G86" i="3"/>
  <c r="R85" i="3"/>
  <c r="Q85" i="3"/>
  <c r="P85" i="3"/>
  <c r="O85" i="3"/>
  <c r="N85" i="3"/>
  <c r="M85" i="3"/>
  <c r="L85" i="3"/>
  <c r="K85" i="3"/>
  <c r="J85" i="3"/>
  <c r="I85" i="3"/>
  <c r="H85" i="3"/>
  <c r="G85" i="3"/>
  <c r="R84" i="3"/>
  <c r="Q84" i="3"/>
  <c r="P84" i="3"/>
  <c r="O84" i="3"/>
  <c r="N84" i="3"/>
  <c r="M84" i="3"/>
  <c r="L84" i="3"/>
  <c r="K84" i="3"/>
  <c r="J84" i="3"/>
  <c r="I84" i="3"/>
  <c r="H84" i="3"/>
  <c r="G84" i="3"/>
  <c r="R83" i="3"/>
  <c r="Q83" i="3"/>
  <c r="P83" i="3"/>
  <c r="O83" i="3"/>
  <c r="N83" i="3"/>
  <c r="M83" i="3"/>
  <c r="L83" i="3"/>
  <c r="K83" i="3"/>
  <c r="J83" i="3"/>
  <c r="I83" i="3"/>
  <c r="H83" i="3"/>
  <c r="G83" i="3"/>
  <c r="R54" i="2"/>
  <c r="U105" i="2" l="1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T68" i="2"/>
  <c r="U88" i="2" s="1"/>
  <c r="S68" i="2"/>
  <c r="R68" i="2"/>
  <c r="Q68" i="2"/>
  <c r="P68" i="2"/>
  <c r="P88" i="2" s="1"/>
  <c r="O68" i="2"/>
  <c r="N68" i="2"/>
  <c r="O88" i="2" s="1"/>
  <c r="M68" i="2"/>
  <c r="L68" i="2"/>
  <c r="L88" i="2" s="1"/>
  <c r="K68" i="2"/>
  <c r="K88" i="2" s="1"/>
  <c r="J68" i="2"/>
  <c r="I68" i="2"/>
  <c r="H68" i="2"/>
  <c r="H88" i="2" s="1"/>
  <c r="G68" i="2"/>
  <c r="R65" i="2"/>
  <c r="Q65" i="2"/>
  <c r="P65" i="2"/>
  <c r="O65" i="2"/>
  <c r="N65" i="2"/>
  <c r="M65" i="2"/>
  <c r="L65" i="2"/>
  <c r="K65" i="2"/>
  <c r="J65" i="2"/>
  <c r="I65" i="2"/>
  <c r="H65" i="2"/>
  <c r="G65" i="2"/>
  <c r="R64" i="2"/>
  <c r="Q64" i="2"/>
  <c r="P64" i="2"/>
  <c r="O64" i="2"/>
  <c r="N64" i="2"/>
  <c r="M64" i="2"/>
  <c r="L64" i="2"/>
  <c r="K64" i="2"/>
  <c r="J64" i="2"/>
  <c r="I64" i="2"/>
  <c r="H64" i="2"/>
  <c r="G64" i="2"/>
  <c r="R63" i="2"/>
  <c r="Q63" i="2"/>
  <c r="P63" i="2"/>
  <c r="O63" i="2"/>
  <c r="N63" i="2"/>
  <c r="M63" i="2"/>
  <c r="L63" i="2"/>
  <c r="K63" i="2"/>
  <c r="J63" i="2"/>
  <c r="I63" i="2"/>
  <c r="H63" i="2"/>
  <c r="G63" i="2"/>
  <c r="R62" i="2"/>
  <c r="Q62" i="2"/>
  <c r="P62" i="2"/>
  <c r="O62" i="2"/>
  <c r="N62" i="2"/>
  <c r="M62" i="2"/>
  <c r="L62" i="2"/>
  <c r="K62" i="2"/>
  <c r="J62" i="2"/>
  <c r="I62" i="2"/>
  <c r="H62" i="2"/>
  <c r="G62" i="2"/>
  <c r="R61" i="2"/>
  <c r="Q61" i="2"/>
  <c r="P61" i="2"/>
  <c r="O61" i="2"/>
  <c r="N61" i="2"/>
  <c r="M61" i="2"/>
  <c r="L61" i="2"/>
  <c r="K61" i="2"/>
  <c r="J61" i="2"/>
  <c r="I61" i="2"/>
  <c r="H61" i="2"/>
  <c r="G61" i="2"/>
  <c r="R60" i="2"/>
  <c r="Q60" i="2"/>
  <c r="P60" i="2"/>
  <c r="O60" i="2"/>
  <c r="N60" i="2"/>
  <c r="M60" i="2"/>
  <c r="L60" i="2"/>
  <c r="K60" i="2"/>
  <c r="J60" i="2"/>
  <c r="I60" i="2"/>
  <c r="H60" i="2"/>
  <c r="G60" i="2"/>
  <c r="R59" i="2"/>
  <c r="Q59" i="2"/>
  <c r="P59" i="2"/>
  <c r="O59" i="2"/>
  <c r="N59" i="2"/>
  <c r="M59" i="2"/>
  <c r="L59" i="2"/>
  <c r="K59" i="2"/>
  <c r="J59" i="2"/>
  <c r="I59" i="2"/>
  <c r="H59" i="2"/>
  <c r="G59" i="2"/>
  <c r="R58" i="2"/>
  <c r="Q58" i="2"/>
  <c r="P58" i="2"/>
  <c r="O58" i="2"/>
  <c r="N58" i="2"/>
  <c r="M58" i="2"/>
  <c r="L58" i="2"/>
  <c r="K58" i="2"/>
  <c r="J58" i="2"/>
  <c r="I58" i="2"/>
  <c r="H58" i="2"/>
  <c r="G58" i="2"/>
  <c r="R57" i="2"/>
  <c r="Q57" i="2"/>
  <c r="P57" i="2"/>
  <c r="O57" i="2"/>
  <c r="N57" i="2"/>
  <c r="M57" i="2"/>
  <c r="L57" i="2"/>
  <c r="K57" i="2"/>
  <c r="J57" i="2"/>
  <c r="I57" i="2"/>
  <c r="H57" i="2"/>
  <c r="G57" i="2"/>
  <c r="R56" i="2"/>
  <c r="Q56" i="2"/>
  <c r="P56" i="2"/>
  <c r="O56" i="2"/>
  <c r="N56" i="2"/>
  <c r="M56" i="2"/>
  <c r="L56" i="2"/>
  <c r="K56" i="2"/>
  <c r="J56" i="2"/>
  <c r="I56" i="2"/>
  <c r="H56" i="2"/>
  <c r="G56" i="2"/>
  <c r="R55" i="2"/>
  <c r="Q55" i="2"/>
  <c r="P55" i="2"/>
  <c r="O55" i="2"/>
  <c r="N55" i="2"/>
  <c r="M55" i="2"/>
  <c r="L55" i="2"/>
  <c r="K55" i="2"/>
  <c r="J55" i="2"/>
  <c r="I55" i="2"/>
  <c r="H55" i="2"/>
  <c r="G55" i="2"/>
  <c r="Q54" i="2"/>
  <c r="P54" i="2"/>
  <c r="O54" i="2"/>
  <c r="N54" i="2"/>
  <c r="M54" i="2"/>
  <c r="L54" i="2"/>
  <c r="K54" i="2"/>
  <c r="J54" i="2"/>
  <c r="I54" i="2"/>
  <c r="H54" i="2"/>
  <c r="G54" i="2"/>
  <c r="R53" i="2"/>
  <c r="Q53" i="2"/>
  <c r="P53" i="2"/>
  <c r="O53" i="2"/>
  <c r="N53" i="2"/>
  <c r="M53" i="2"/>
  <c r="L53" i="2"/>
  <c r="K53" i="2"/>
  <c r="J53" i="2"/>
  <c r="I53" i="2"/>
  <c r="H53" i="2"/>
  <c r="G53" i="2"/>
  <c r="R52" i="2"/>
  <c r="Q52" i="2"/>
  <c r="P52" i="2"/>
  <c r="O52" i="2"/>
  <c r="N52" i="2"/>
  <c r="M52" i="2"/>
  <c r="L52" i="2"/>
  <c r="K52" i="2"/>
  <c r="J52" i="2"/>
  <c r="I52" i="2"/>
  <c r="H52" i="2"/>
  <c r="G52" i="2"/>
  <c r="R51" i="2"/>
  <c r="Q51" i="2"/>
  <c r="P51" i="2"/>
  <c r="O51" i="2"/>
  <c r="N51" i="2"/>
  <c r="M51" i="2"/>
  <c r="L51" i="2"/>
  <c r="K51" i="2"/>
  <c r="J51" i="2"/>
  <c r="I51" i="2"/>
  <c r="H51" i="2"/>
  <c r="G51" i="2"/>
  <c r="R50" i="2"/>
  <c r="Q50" i="2"/>
  <c r="P50" i="2"/>
  <c r="O50" i="2"/>
  <c r="N50" i="2"/>
  <c r="M50" i="2"/>
  <c r="L50" i="2"/>
  <c r="K50" i="2"/>
  <c r="J50" i="2"/>
  <c r="I50" i="2"/>
  <c r="H50" i="2"/>
  <c r="G50" i="2"/>
  <c r="R49" i="2"/>
  <c r="Q49" i="2"/>
  <c r="P49" i="2"/>
  <c r="O49" i="2"/>
  <c r="N49" i="2"/>
  <c r="M49" i="2"/>
  <c r="L49" i="2"/>
  <c r="K49" i="2"/>
  <c r="J49" i="2"/>
  <c r="I49" i="2"/>
  <c r="H49" i="2"/>
  <c r="G49" i="2"/>
  <c r="S88" i="2" l="1"/>
  <c r="J88" i="2"/>
  <c r="N88" i="2"/>
  <c r="R88" i="2"/>
  <c r="T88" i="2"/>
  <c r="I88" i="2"/>
  <c r="M88" i="2"/>
  <c r="Q88" i="2"/>
  <c r="V141" i="1" l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V121" i="1"/>
  <c r="U121" i="1"/>
  <c r="T97" i="1"/>
  <c r="S97" i="1"/>
  <c r="S121" i="1" s="1"/>
  <c r="R97" i="1"/>
  <c r="R121" i="1" s="1"/>
  <c r="Q97" i="1"/>
  <c r="Q121" i="1" s="1"/>
  <c r="P97" i="1"/>
  <c r="O97" i="1"/>
  <c r="O121" i="1" s="1"/>
  <c r="N97" i="1"/>
  <c r="N121" i="1" s="1"/>
  <c r="M97" i="1"/>
  <c r="M121" i="1" s="1"/>
  <c r="L97" i="1"/>
  <c r="K97" i="1"/>
  <c r="K121" i="1" s="1"/>
  <c r="J97" i="1"/>
  <c r="J121" i="1" s="1"/>
  <c r="I97" i="1"/>
  <c r="I121" i="1" s="1"/>
  <c r="H97" i="1"/>
  <c r="S95" i="1"/>
  <c r="R95" i="1"/>
  <c r="Q95" i="1"/>
  <c r="P95" i="1"/>
  <c r="O95" i="1"/>
  <c r="N95" i="1"/>
  <c r="M95" i="1"/>
  <c r="L95" i="1"/>
  <c r="K95" i="1"/>
  <c r="J95" i="1"/>
  <c r="I95" i="1"/>
  <c r="H95" i="1"/>
  <c r="S94" i="1"/>
  <c r="R94" i="1"/>
  <c r="Q94" i="1"/>
  <c r="P94" i="1"/>
  <c r="O94" i="1"/>
  <c r="N94" i="1"/>
  <c r="M94" i="1"/>
  <c r="L94" i="1"/>
  <c r="K94" i="1"/>
  <c r="J94" i="1"/>
  <c r="I94" i="1"/>
  <c r="H94" i="1"/>
  <c r="S93" i="1"/>
  <c r="R93" i="1"/>
  <c r="Q93" i="1"/>
  <c r="P93" i="1"/>
  <c r="O93" i="1"/>
  <c r="N93" i="1"/>
  <c r="M93" i="1"/>
  <c r="L93" i="1"/>
  <c r="K93" i="1"/>
  <c r="J93" i="1"/>
  <c r="I93" i="1"/>
  <c r="H93" i="1"/>
  <c r="S92" i="1"/>
  <c r="R92" i="1"/>
  <c r="Q92" i="1"/>
  <c r="P92" i="1"/>
  <c r="O92" i="1"/>
  <c r="N92" i="1"/>
  <c r="M92" i="1"/>
  <c r="L92" i="1"/>
  <c r="K92" i="1"/>
  <c r="J92" i="1"/>
  <c r="I92" i="1"/>
  <c r="H92" i="1"/>
  <c r="S91" i="1"/>
  <c r="R91" i="1"/>
  <c r="Q91" i="1"/>
  <c r="P91" i="1"/>
  <c r="O91" i="1"/>
  <c r="N91" i="1"/>
  <c r="M91" i="1"/>
  <c r="L91" i="1"/>
  <c r="K91" i="1"/>
  <c r="J91" i="1"/>
  <c r="I91" i="1"/>
  <c r="H91" i="1"/>
  <c r="S90" i="1"/>
  <c r="R90" i="1"/>
  <c r="Q90" i="1"/>
  <c r="P90" i="1"/>
  <c r="O90" i="1"/>
  <c r="N90" i="1"/>
  <c r="M90" i="1"/>
  <c r="L90" i="1"/>
  <c r="K90" i="1"/>
  <c r="J90" i="1"/>
  <c r="I90" i="1"/>
  <c r="H90" i="1"/>
  <c r="S89" i="1"/>
  <c r="R89" i="1"/>
  <c r="Q89" i="1"/>
  <c r="P89" i="1"/>
  <c r="O89" i="1"/>
  <c r="N89" i="1"/>
  <c r="M89" i="1"/>
  <c r="L89" i="1"/>
  <c r="K89" i="1"/>
  <c r="J89" i="1"/>
  <c r="I89" i="1"/>
  <c r="H89" i="1"/>
  <c r="S88" i="1"/>
  <c r="R88" i="1"/>
  <c r="Q88" i="1"/>
  <c r="P88" i="1"/>
  <c r="O88" i="1"/>
  <c r="N88" i="1"/>
  <c r="M88" i="1"/>
  <c r="L88" i="1"/>
  <c r="K88" i="1"/>
  <c r="J88" i="1"/>
  <c r="I88" i="1"/>
  <c r="H88" i="1"/>
  <c r="S87" i="1"/>
  <c r="R87" i="1"/>
  <c r="Q87" i="1"/>
  <c r="P87" i="1"/>
  <c r="O87" i="1"/>
  <c r="N87" i="1"/>
  <c r="M87" i="1"/>
  <c r="L87" i="1"/>
  <c r="K87" i="1"/>
  <c r="J87" i="1"/>
  <c r="I87" i="1"/>
  <c r="H87" i="1"/>
  <c r="S86" i="1"/>
  <c r="R86" i="1"/>
  <c r="Q86" i="1"/>
  <c r="P86" i="1"/>
  <c r="O86" i="1"/>
  <c r="N86" i="1"/>
  <c r="M86" i="1"/>
  <c r="L86" i="1"/>
  <c r="K86" i="1"/>
  <c r="J86" i="1"/>
  <c r="I86" i="1"/>
  <c r="H86" i="1"/>
  <c r="S85" i="1"/>
  <c r="R85" i="1"/>
  <c r="Q85" i="1"/>
  <c r="P85" i="1"/>
  <c r="O85" i="1"/>
  <c r="N85" i="1"/>
  <c r="M85" i="1"/>
  <c r="L85" i="1"/>
  <c r="K85" i="1"/>
  <c r="J85" i="1"/>
  <c r="I85" i="1"/>
  <c r="H85" i="1"/>
  <c r="S84" i="1"/>
  <c r="R84" i="1"/>
  <c r="Q84" i="1"/>
  <c r="P84" i="1"/>
  <c r="O84" i="1"/>
  <c r="N84" i="1"/>
  <c r="M84" i="1"/>
  <c r="L84" i="1"/>
  <c r="K84" i="1"/>
  <c r="J84" i="1"/>
  <c r="I84" i="1"/>
  <c r="H84" i="1"/>
  <c r="S83" i="1"/>
  <c r="R83" i="1"/>
  <c r="Q83" i="1"/>
  <c r="P83" i="1"/>
  <c r="O83" i="1"/>
  <c r="N83" i="1"/>
  <c r="M83" i="1"/>
  <c r="L83" i="1"/>
  <c r="K83" i="1"/>
  <c r="J83" i="1"/>
  <c r="I83" i="1"/>
  <c r="H83" i="1"/>
  <c r="S82" i="1"/>
  <c r="R82" i="1"/>
  <c r="Q82" i="1"/>
  <c r="P82" i="1"/>
  <c r="O82" i="1"/>
  <c r="N82" i="1"/>
  <c r="M82" i="1"/>
  <c r="L82" i="1"/>
  <c r="K82" i="1"/>
  <c r="J82" i="1"/>
  <c r="I82" i="1"/>
  <c r="H82" i="1"/>
  <c r="S81" i="1"/>
  <c r="R81" i="1"/>
  <c r="Q81" i="1"/>
  <c r="P81" i="1"/>
  <c r="O81" i="1"/>
  <c r="N81" i="1"/>
  <c r="M81" i="1"/>
  <c r="L81" i="1"/>
  <c r="K81" i="1"/>
  <c r="J81" i="1"/>
  <c r="I81" i="1"/>
  <c r="H81" i="1"/>
  <c r="S80" i="1"/>
  <c r="R80" i="1"/>
  <c r="Q80" i="1"/>
  <c r="P80" i="1"/>
  <c r="O80" i="1"/>
  <c r="N80" i="1"/>
  <c r="M80" i="1"/>
  <c r="L80" i="1"/>
  <c r="K80" i="1"/>
  <c r="J80" i="1"/>
  <c r="I80" i="1"/>
  <c r="H80" i="1"/>
  <c r="S79" i="1"/>
  <c r="R79" i="1"/>
  <c r="Q79" i="1"/>
  <c r="P79" i="1"/>
  <c r="O79" i="1"/>
  <c r="N79" i="1"/>
  <c r="M79" i="1"/>
  <c r="L79" i="1"/>
  <c r="K79" i="1"/>
  <c r="J79" i="1"/>
  <c r="I79" i="1"/>
  <c r="H79" i="1"/>
  <c r="S78" i="1"/>
  <c r="R78" i="1"/>
  <c r="Q78" i="1"/>
  <c r="P78" i="1"/>
  <c r="O78" i="1"/>
  <c r="N78" i="1"/>
  <c r="M78" i="1"/>
  <c r="L78" i="1"/>
  <c r="K78" i="1"/>
  <c r="J78" i="1"/>
  <c r="I78" i="1"/>
  <c r="H78" i="1"/>
  <c r="S77" i="1"/>
  <c r="R77" i="1"/>
  <c r="Q77" i="1"/>
  <c r="P77" i="1"/>
  <c r="O77" i="1"/>
  <c r="N77" i="1"/>
  <c r="M77" i="1"/>
  <c r="L77" i="1"/>
  <c r="K77" i="1"/>
  <c r="J77" i="1"/>
  <c r="I77" i="1"/>
  <c r="H77" i="1"/>
  <c r="S76" i="1"/>
  <c r="R76" i="1"/>
  <c r="Q76" i="1"/>
  <c r="P76" i="1"/>
  <c r="O76" i="1"/>
  <c r="N76" i="1"/>
  <c r="M76" i="1"/>
  <c r="L76" i="1"/>
  <c r="K76" i="1"/>
  <c r="J76" i="1"/>
  <c r="I76" i="1"/>
  <c r="H76" i="1"/>
  <c r="L121" i="1" l="1"/>
  <c r="P121" i="1"/>
  <c r="T121" i="1"/>
</calcChain>
</file>

<file path=xl/sharedStrings.xml><?xml version="1.0" encoding="utf-8"?>
<sst xmlns="http://schemas.openxmlformats.org/spreadsheetml/2006/main" count="2208" uniqueCount="843">
  <si>
    <t>旧コード</t>
    <rPh sb="0" eb="1">
      <t>キュウ</t>
    </rPh>
    <phoneticPr fontId="1"/>
  </si>
  <si>
    <t>新コード</t>
    <rPh sb="0" eb="1">
      <t>シン</t>
    </rPh>
    <phoneticPr fontId="1"/>
  </si>
  <si>
    <t>自治体名</t>
    <rPh sb="0" eb="3">
      <t>ジチタイ</t>
    </rPh>
    <rPh sb="3" eb="4">
      <t>メイ</t>
    </rPh>
    <phoneticPr fontId="1"/>
  </si>
  <si>
    <t>新自治体名</t>
    <rPh sb="0" eb="1">
      <t>シン</t>
    </rPh>
    <rPh sb="1" eb="4">
      <t>ジチタイ</t>
    </rPh>
    <rPh sb="4" eb="5">
      <t>メイ</t>
    </rPh>
    <phoneticPr fontId="1"/>
  </si>
  <si>
    <t>松山市</t>
  </si>
  <si>
    <t>北条市</t>
  </si>
  <si>
    <t>中島町</t>
  </si>
  <si>
    <t>今治市</t>
  </si>
  <si>
    <t>朝倉村</t>
  </si>
  <si>
    <t>玉川町</t>
  </si>
  <si>
    <t>波方町</t>
  </si>
  <si>
    <t>大西町</t>
  </si>
  <si>
    <t>菊間町</t>
  </si>
  <si>
    <t>吉海町</t>
  </si>
  <si>
    <t>宮窪町</t>
  </si>
  <si>
    <t>伯方町</t>
  </si>
  <si>
    <t>上浦町</t>
  </si>
  <si>
    <t>大三島町</t>
  </si>
  <si>
    <t>関前村</t>
  </si>
  <si>
    <t>宇和島市</t>
  </si>
  <si>
    <t>吉田町</t>
  </si>
  <si>
    <t>三間町</t>
  </si>
  <si>
    <t>津島町</t>
  </si>
  <si>
    <t>八幡浜市</t>
  </si>
  <si>
    <t>保内町</t>
  </si>
  <si>
    <t>新居浜市</t>
  </si>
  <si>
    <t>別子山村</t>
  </si>
  <si>
    <t>西条市</t>
  </si>
  <si>
    <t>東予市</t>
  </si>
  <si>
    <t>小松町</t>
  </si>
  <si>
    <t>丹原町</t>
  </si>
  <si>
    <t>大洲市</t>
  </si>
  <si>
    <t>長浜町</t>
  </si>
  <si>
    <t>肱川町</t>
  </si>
  <si>
    <t>河辺村</t>
  </si>
  <si>
    <t>伊予市</t>
  </si>
  <si>
    <t>中山町</t>
  </si>
  <si>
    <t>双海町</t>
  </si>
  <si>
    <t>川之江市</t>
  </si>
  <si>
    <t>四国中央市</t>
  </si>
  <si>
    <t>伊予三島市</t>
  </si>
  <si>
    <t>新宮村</t>
  </si>
  <si>
    <t>土居町</t>
  </si>
  <si>
    <t>三瓶町</t>
  </si>
  <si>
    <t>西予市</t>
  </si>
  <si>
    <t>明浜町</t>
  </si>
  <si>
    <t>宇和町</t>
  </si>
  <si>
    <t>野村町</t>
  </si>
  <si>
    <t>城川町</t>
  </si>
  <si>
    <t>重信町</t>
  </si>
  <si>
    <t>東温市</t>
  </si>
  <si>
    <t>川内町</t>
  </si>
  <si>
    <t>魚島村</t>
  </si>
  <si>
    <t>越智郡上島町</t>
  </si>
  <si>
    <t>弓削町</t>
  </si>
  <si>
    <t>生名村</t>
  </si>
  <si>
    <t>岩城村</t>
  </si>
  <si>
    <t>久万町</t>
  </si>
  <si>
    <t>上浮穴郡久万高原町</t>
  </si>
  <si>
    <t>面河村</t>
  </si>
  <si>
    <t>美川村</t>
  </si>
  <si>
    <t>柳谷村</t>
  </si>
  <si>
    <t>松前町</t>
  </si>
  <si>
    <t>砥部町</t>
  </si>
  <si>
    <t>伊予郡砥部町</t>
  </si>
  <si>
    <t>広田村</t>
  </si>
  <si>
    <t>小田町</t>
  </si>
  <si>
    <t>喜多郡内子町</t>
  </si>
  <si>
    <t>内子町</t>
  </si>
  <si>
    <t>五十崎町</t>
  </si>
  <si>
    <t>伊方町</t>
  </si>
  <si>
    <t>西宇和郡伊方町</t>
  </si>
  <si>
    <t>瀬戸町</t>
  </si>
  <si>
    <t>三崎町</t>
  </si>
  <si>
    <t>松野町</t>
  </si>
  <si>
    <t>広見町</t>
  </si>
  <si>
    <t>北宇和郡鬼北町</t>
  </si>
  <si>
    <t>日吉村</t>
  </si>
  <si>
    <t>内海村</t>
  </si>
  <si>
    <t>南宇和郡愛南町</t>
  </si>
  <si>
    <t>御荘町</t>
  </si>
  <si>
    <t>城辺町</t>
  </si>
  <si>
    <t>一本松町</t>
  </si>
  <si>
    <t>西海町</t>
  </si>
  <si>
    <t>47-50</t>
    <phoneticPr fontId="1"/>
  </si>
  <si>
    <t>50-55</t>
    <phoneticPr fontId="1"/>
  </si>
  <si>
    <t>05-10</t>
    <phoneticPr fontId="1"/>
  </si>
  <si>
    <t>10-15</t>
    <phoneticPr fontId="1"/>
  </si>
  <si>
    <t>上島町</t>
  </si>
  <si>
    <t>久万高原町</t>
  </si>
  <si>
    <t>鬼北町</t>
  </si>
  <si>
    <t>愛南町</t>
  </si>
  <si>
    <t>愛媛県</t>
    <rPh sb="0" eb="3">
      <t>エヒメケン</t>
    </rPh>
    <phoneticPr fontId="1"/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</si>
  <si>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</si>
  <si>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</si>
  <si>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</si>
  <si>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</si>
  <si>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</si>
  <si>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</si>
  <si>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</si>
  <si>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</si>
  <si>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95-00</t>
  </si>
  <si>
    <t>00-05</t>
  </si>
  <si>
    <t>平成の大合併以降</t>
    <rPh sb="0" eb="2">
      <t>ヘイセイ</t>
    </rPh>
    <rPh sb="3" eb="6">
      <t>ダイガッペイ</t>
    </rPh>
    <rPh sb="6" eb="8">
      <t>イコウ</t>
    </rPh>
    <phoneticPr fontId="1"/>
  </si>
  <si>
    <t>合併前の</t>
    <rPh sb="0" eb="3">
      <t>ガッペイマエ</t>
    </rPh>
    <phoneticPr fontId="1"/>
  </si>
  <si>
    <t>合併後の</t>
    <rPh sb="0" eb="3">
      <t>ガッペイゴ</t>
    </rPh>
    <phoneticPr fontId="1"/>
  </si>
  <si>
    <t>2005年1月16日今治市と合併</t>
    <rPh sb="4" eb="5">
      <t>ネン</t>
    </rPh>
    <rPh sb="6" eb="7">
      <t>ガツ</t>
    </rPh>
    <rPh sb="9" eb="10">
      <t>ニチ</t>
    </rPh>
    <rPh sb="10" eb="13">
      <t>イマバリシ</t>
    </rPh>
    <rPh sb="14" eb="16">
      <t>ガッペイ</t>
    </rPh>
    <phoneticPr fontId="1"/>
  </si>
  <si>
    <t>合併前</t>
    <rPh sb="0" eb="3">
      <t>ガッペイマエ</t>
    </rPh>
    <phoneticPr fontId="1"/>
  </si>
  <si>
    <t>合併後</t>
    <rPh sb="0" eb="3">
      <t>ガッペイゴ</t>
    </rPh>
    <phoneticPr fontId="1"/>
  </si>
  <si>
    <t>高松市</t>
  </si>
  <si>
    <t>牟礼町</t>
  </si>
  <si>
    <t>庵治町</t>
  </si>
  <si>
    <t>塩江町</t>
  </si>
  <si>
    <t>香川町</t>
  </si>
  <si>
    <t>香南町</t>
  </si>
  <si>
    <t>国分寺町</t>
  </si>
  <si>
    <t>丸亀市</t>
  </si>
  <si>
    <t>綾歌町</t>
  </si>
  <si>
    <t>飯山町</t>
  </si>
  <si>
    <t>坂出市</t>
  </si>
  <si>
    <t>善通寺市</t>
  </si>
  <si>
    <t>観音寺市</t>
  </si>
  <si>
    <t>大野原町</t>
  </si>
  <si>
    <t>豊浜町</t>
  </si>
  <si>
    <t>さぬき市</t>
  </si>
  <si>
    <t>津田町</t>
  </si>
  <si>
    <t>大川町</t>
  </si>
  <si>
    <t>志度町</t>
  </si>
  <si>
    <t>寒川町</t>
  </si>
  <si>
    <t>長尾町</t>
  </si>
  <si>
    <t>引田町</t>
  </si>
  <si>
    <t>東かがわ市</t>
  </si>
  <si>
    <t>白鳥町</t>
  </si>
  <si>
    <t>大内町</t>
  </si>
  <si>
    <t>高瀬町</t>
  </si>
  <si>
    <t>三豊市</t>
  </si>
  <si>
    <t>山本町</t>
  </si>
  <si>
    <t>三野町</t>
  </si>
  <si>
    <t>豊中町</t>
  </si>
  <si>
    <t>詫間町</t>
  </si>
  <si>
    <t>仁尾町</t>
  </si>
  <si>
    <t>財田町</t>
  </si>
  <si>
    <t>土庄町</t>
  </si>
  <si>
    <t>内海町</t>
  </si>
  <si>
    <t>小豆郡小豆島町</t>
  </si>
  <si>
    <t>池田町</t>
  </si>
  <si>
    <t>三木町</t>
  </si>
  <si>
    <t>直島町</t>
  </si>
  <si>
    <t>宇多津町</t>
  </si>
  <si>
    <t>綾上町</t>
  </si>
  <si>
    <t>綾歌郡綾川町</t>
  </si>
  <si>
    <t>綾南町</t>
  </si>
  <si>
    <t>琴平町</t>
  </si>
  <si>
    <t>多度津町</t>
  </si>
  <si>
    <t>琴南町</t>
  </si>
  <si>
    <t>仲多度郡まんのう町</t>
  </si>
  <si>
    <t>満濃町</t>
  </si>
  <si>
    <t>仲南町</t>
  </si>
  <si>
    <t>小豆島町</t>
  </si>
  <si>
    <t>綾川町</t>
  </si>
  <si>
    <t>まんのう町</t>
  </si>
  <si>
    <t>香川県</t>
  </si>
  <si>
    <t>10-15</t>
    <phoneticPr fontId="1"/>
  </si>
  <si>
    <t>香川県</t>
    <rPh sb="0" eb="3">
      <t>カガワケン</t>
    </rPh>
    <phoneticPr fontId="1"/>
  </si>
  <si>
    <t>岡山市</t>
  </si>
  <si>
    <t>御津町</t>
  </si>
  <si>
    <t>建部町</t>
  </si>
  <si>
    <t>灘崎町</t>
  </si>
  <si>
    <t>倉敷市</t>
  </si>
  <si>
    <t>船穂町</t>
  </si>
  <si>
    <t>眞備町</t>
  </si>
  <si>
    <t>津山市</t>
  </si>
  <si>
    <t>加茂町</t>
  </si>
  <si>
    <t>阿波村</t>
  </si>
  <si>
    <t>勝北町</t>
  </si>
  <si>
    <t>久米町</t>
  </si>
  <si>
    <t>玉野市</t>
  </si>
  <si>
    <t>笠岡市</t>
  </si>
  <si>
    <t>井原市</t>
  </si>
  <si>
    <t>美星町</t>
  </si>
  <si>
    <t>芳井町</t>
  </si>
  <si>
    <t>総社市</t>
  </si>
  <si>
    <t>山手村</t>
  </si>
  <si>
    <t>清音村</t>
  </si>
  <si>
    <t>高梁市</t>
  </si>
  <si>
    <t>有漢町</t>
  </si>
  <si>
    <t>成羽町</t>
  </si>
  <si>
    <t>川上町</t>
  </si>
  <si>
    <t>備中町</t>
  </si>
  <si>
    <t>新見市</t>
  </si>
  <si>
    <t>大佐町</t>
  </si>
  <si>
    <t>神郷町</t>
  </si>
  <si>
    <t>哲多町</t>
  </si>
  <si>
    <t>哲西町</t>
  </si>
  <si>
    <t>備前市</t>
  </si>
  <si>
    <t>日生町</t>
  </si>
  <si>
    <t>吉永町</t>
  </si>
  <si>
    <t>牛窓町</t>
  </si>
  <si>
    <t>瀬戸内市</t>
  </si>
  <si>
    <t>邑久町</t>
  </si>
  <si>
    <t>長船町</t>
  </si>
  <si>
    <t>山陽町</t>
  </si>
  <si>
    <t>赤磐市</t>
  </si>
  <si>
    <t>赤坂町</t>
  </si>
  <si>
    <t>熊山町</t>
  </si>
  <si>
    <t>吉井町</t>
  </si>
  <si>
    <t>北房町</t>
  </si>
  <si>
    <t>真庭市</t>
  </si>
  <si>
    <t>勝山町</t>
  </si>
  <si>
    <t>落合町</t>
  </si>
  <si>
    <t>湯原町</t>
  </si>
  <si>
    <t>久世町</t>
  </si>
  <si>
    <t>美甘村</t>
  </si>
  <si>
    <t>川上村</t>
  </si>
  <si>
    <t>八束村</t>
  </si>
  <si>
    <t>中和村</t>
  </si>
  <si>
    <t>勝田町</t>
  </si>
  <si>
    <t>美作市</t>
  </si>
  <si>
    <t>大原町</t>
  </si>
  <si>
    <t>東粟倉村</t>
  </si>
  <si>
    <t>美作町</t>
  </si>
  <si>
    <t>作東町</t>
  </si>
  <si>
    <t>英田町</t>
  </si>
  <si>
    <t>金光町</t>
  </si>
  <si>
    <t>浅口市</t>
    <rPh sb="0" eb="3">
      <t>アサクチシ</t>
    </rPh>
    <phoneticPr fontId="10"/>
  </si>
  <si>
    <t>鴨方町</t>
  </si>
  <si>
    <t>寄島町</t>
  </si>
  <si>
    <t>佐伯町</t>
  </si>
  <si>
    <t>和気町</t>
  </si>
  <si>
    <t>早島町</t>
  </si>
  <si>
    <t>里庄町</t>
  </si>
  <si>
    <t>矢掛町</t>
  </si>
  <si>
    <t>新庄村</t>
  </si>
  <si>
    <t>富村</t>
  </si>
  <si>
    <t>鏡野町</t>
  </si>
  <si>
    <t>奥津町</t>
  </si>
  <si>
    <t>上齋原村</t>
  </si>
  <si>
    <t>勝央町</t>
  </si>
  <si>
    <t>奈義町</t>
  </si>
  <si>
    <t>西粟倉村</t>
  </si>
  <si>
    <t>久米南町</t>
  </si>
  <si>
    <t>中央町</t>
  </si>
  <si>
    <t>美咲町</t>
  </si>
  <si>
    <t>旭町</t>
  </si>
  <si>
    <t>柵原町</t>
  </si>
  <si>
    <t>加茂川町</t>
  </si>
  <si>
    <t>吉備中央町</t>
  </si>
  <si>
    <t>賀陽町</t>
  </si>
  <si>
    <t>浅口市</t>
  </si>
  <si>
    <t>神戸市</t>
  </si>
  <si>
    <t>姫路市</t>
  </si>
  <si>
    <t>家島町</t>
  </si>
  <si>
    <t>夢前町</t>
  </si>
  <si>
    <t>香寺町</t>
  </si>
  <si>
    <t>安富町</t>
  </si>
  <si>
    <t>尼崎市</t>
  </si>
  <si>
    <t>明石市</t>
  </si>
  <si>
    <t>西宮市</t>
  </si>
  <si>
    <t>洲本市</t>
  </si>
  <si>
    <t>五色町</t>
  </si>
  <si>
    <t>芦屋市</t>
  </si>
  <si>
    <t>伊丹市</t>
  </si>
  <si>
    <t>相生市</t>
  </si>
  <si>
    <t>豊岡市</t>
  </si>
  <si>
    <t>城崎町</t>
  </si>
  <si>
    <t>竹野町</t>
  </si>
  <si>
    <t>日高町</t>
  </si>
  <si>
    <t>出石町</t>
  </si>
  <si>
    <t>但東町</t>
  </si>
  <si>
    <t>加古川市</t>
  </si>
  <si>
    <t>龍野市</t>
  </si>
  <si>
    <t>たつの市</t>
  </si>
  <si>
    <t>赤穂市</t>
  </si>
  <si>
    <t>西脇市</t>
  </si>
  <si>
    <t>黒田庄町</t>
  </si>
  <si>
    <t>宝塚市</t>
  </si>
  <si>
    <t>三木市</t>
  </si>
  <si>
    <t>吉川町</t>
  </si>
  <si>
    <t>高砂市</t>
  </si>
  <si>
    <t>川西市</t>
  </si>
  <si>
    <t>小野市</t>
  </si>
  <si>
    <t>三田市</t>
  </si>
  <si>
    <t>加西市</t>
  </si>
  <si>
    <t>篠山市</t>
  </si>
  <si>
    <t>篠山町</t>
  </si>
  <si>
    <t>西紀町</t>
  </si>
  <si>
    <t>丹南町</t>
  </si>
  <si>
    <t>今田町</t>
  </si>
  <si>
    <t>八鹿町</t>
  </si>
  <si>
    <t>養父市</t>
  </si>
  <si>
    <t>養父町</t>
  </si>
  <si>
    <t>大屋町</t>
  </si>
  <si>
    <t>関宮町</t>
  </si>
  <si>
    <t>柏原町</t>
  </si>
  <si>
    <t>丹波市</t>
  </si>
  <si>
    <t>氷上町</t>
  </si>
  <si>
    <t>青垣町</t>
  </si>
  <si>
    <t>春日町</t>
  </si>
  <si>
    <t>山南町</t>
  </si>
  <si>
    <t>市島町</t>
  </si>
  <si>
    <t>緑町</t>
  </si>
  <si>
    <t>南あわじ市</t>
  </si>
  <si>
    <t>西淡町</t>
  </si>
  <si>
    <t>三原町</t>
  </si>
  <si>
    <t>南淡町</t>
  </si>
  <si>
    <t>生野町</t>
  </si>
  <si>
    <t>朝来市</t>
  </si>
  <si>
    <t>和田山町</t>
  </si>
  <si>
    <t>山東町</t>
  </si>
  <si>
    <t>津名町</t>
  </si>
  <si>
    <t>淡路市</t>
  </si>
  <si>
    <t>淡路町</t>
  </si>
  <si>
    <t>北淡町</t>
  </si>
  <si>
    <t>一宮町</t>
  </si>
  <si>
    <t>東浦町</t>
  </si>
  <si>
    <t>山崎町</t>
  </si>
  <si>
    <t>宍粟市</t>
  </si>
  <si>
    <t>波賀町</t>
  </si>
  <si>
    <t>千種町</t>
  </si>
  <si>
    <t>社町</t>
  </si>
  <si>
    <t>加東市</t>
  </si>
  <si>
    <t>滝野町</t>
  </si>
  <si>
    <t>東条町</t>
  </si>
  <si>
    <t>新宮町</t>
  </si>
  <si>
    <t>揖保川町</t>
  </si>
  <si>
    <t>猪名川町</t>
  </si>
  <si>
    <t>中町</t>
  </si>
  <si>
    <t>多可郡多可町</t>
  </si>
  <si>
    <t>加美町</t>
  </si>
  <si>
    <t>八千代町</t>
  </si>
  <si>
    <t>稲美町</t>
  </si>
  <si>
    <t>播磨町</t>
  </si>
  <si>
    <t>神崎町</t>
  </si>
  <si>
    <t>市川町</t>
  </si>
  <si>
    <t>福崎町</t>
  </si>
  <si>
    <t>大河内町</t>
  </si>
  <si>
    <t>神崎郡神河町</t>
  </si>
  <si>
    <t>太子町</t>
  </si>
  <si>
    <t>上郡町</t>
  </si>
  <si>
    <t>佐用町</t>
  </si>
  <si>
    <t>上月町</t>
  </si>
  <si>
    <t>佐用郡佐用町</t>
  </si>
  <si>
    <t>南光町</t>
  </si>
  <si>
    <t>三日月町</t>
  </si>
  <si>
    <t>香住町</t>
  </si>
  <si>
    <t>美方郡香美町</t>
  </si>
  <si>
    <t>村岡町</t>
  </si>
  <si>
    <t>美方町</t>
  </si>
  <si>
    <t>浜坂町</t>
  </si>
  <si>
    <t>美方郡新温泉町</t>
  </si>
  <si>
    <t>温泉町</t>
  </si>
  <si>
    <t>朝来町</t>
  </si>
  <si>
    <t>多可町</t>
  </si>
  <si>
    <t>神河町</t>
  </si>
  <si>
    <t>香美町</t>
  </si>
  <si>
    <t>新温泉町</t>
  </si>
  <si>
    <t>推計</t>
    <rPh sb="0" eb="2">
      <t>スイケイ</t>
    </rPh>
    <phoneticPr fontId="1"/>
  </si>
  <si>
    <t>神戸市 東灘区</t>
  </si>
  <si>
    <t>神戸市 灘区</t>
  </si>
  <si>
    <t>神戸市 兵庫区</t>
  </si>
  <si>
    <t>神戸市 長田区</t>
  </si>
  <si>
    <t>神戸市 須磨区</t>
  </si>
  <si>
    <t>神戸市 垂水区</t>
  </si>
  <si>
    <t>神戸市 北区</t>
  </si>
  <si>
    <t>神戸市 中央区</t>
  </si>
  <si>
    <t>神戸市 西区</t>
  </si>
  <si>
    <t>宝塚市</t>
  </si>
  <si>
    <t>鳥取市</t>
  </si>
  <si>
    <t>米子市</t>
  </si>
  <si>
    <t>倉吉市</t>
  </si>
  <si>
    <t>境港市</t>
  </si>
  <si>
    <t>国府町</t>
  </si>
  <si>
    <t>岩美町</t>
  </si>
  <si>
    <t>福部村</t>
  </si>
  <si>
    <t>郡家町</t>
  </si>
  <si>
    <t>八頭郡八頭町</t>
  </si>
  <si>
    <t>船岡町</t>
  </si>
  <si>
    <t>河原町</t>
  </si>
  <si>
    <t>八東町</t>
  </si>
  <si>
    <t>若桜町</t>
  </si>
  <si>
    <t>用瀬町</t>
  </si>
  <si>
    <t>佐治村</t>
  </si>
  <si>
    <t>智頭町</t>
  </si>
  <si>
    <t>気高町</t>
  </si>
  <si>
    <t>鹿野町</t>
  </si>
  <si>
    <t>青谷町</t>
  </si>
  <si>
    <t>羽合町</t>
  </si>
  <si>
    <t>東伯郡湯梨浜町</t>
  </si>
  <si>
    <t>泊村</t>
  </si>
  <si>
    <t>東郷町</t>
  </si>
  <si>
    <t>三朝町</t>
  </si>
  <si>
    <t>関金町</t>
  </si>
  <si>
    <t>北条町</t>
  </si>
  <si>
    <t>東伯郡北栄町</t>
  </si>
  <si>
    <t>大栄町</t>
  </si>
  <si>
    <t>東伯町</t>
  </si>
  <si>
    <t>東伯郡琴浦町</t>
  </si>
  <si>
    <t>赤碕町</t>
  </si>
  <si>
    <t>西伯町</t>
  </si>
  <si>
    <t>西伯郡南部町</t>
  </si>
  <si>
    <t>会見町</t>
  </si>
  <si>
    <t>岸本町</t>
  </si>
  <si>
    <t>西伯郡伯耆町</t>
  </si>
  <si>
    <t>日吉津村</t>
  </si>
  <si>
    <t>淀江町</t>
  </si>
  <si>
    <t>大山町</t>
  </si>
  <si>
    <t>西伯郡大山町</t>
  </si>
  <si>
    <t>名和町</t>
  </si>
  <si>
    <t>日南町</t>
  </si>
  <si>
    <t>日野町</t>
  </si>
  <si>
    <t>江府町</t>
  </si>
  <si>
    <t>溝口町</t>
  </si>
  <si>
    <t>八頭町</t>
  </si>
  <si>
    <t>湯梨浜町</t>
  </si>
  <si>
    <t>琴浦町</t>
  </si>
  <si>
    <t>北栄町</t>
  </si>
  <si>
    <t>南部町</t>
  </si>
  <si>
    <t>伯耆町</t>
  </si>
  <si>
    <t>大阪市</t>
  </si>
  <si>
    <t>堺市</t>
  </si>
  <si>
    <t>美原町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</si>
  <si>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</si>
  <si>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</si>
  <si>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</si>
  <si>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</si>
  <si>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</si>
  <si>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</si>
  <si>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</si>
  <si>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</si>
  <si>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</si>
  <si>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</si>
  <si>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</si>
  <si>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</si>
  <si>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</si>
  <si>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</si>
  <si>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</si>
  <si>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</si>
  <si>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</si>
  <si>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</si>
  <si>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</si>
  <si>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</si>
  <si>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</si>
  <si>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</si>
  <si>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</si>
  <si>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</si>
  <si>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</si>
  <si>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</si>
  <si>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</si>
  <si>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四条畷市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</si>
  <si>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</si>
  <si>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</si>
  <si>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</si>
  <si>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</si>
  <si>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</si>
  <si>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</si>
  <si>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</si>
  <si>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</si>
  <si>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</si>
  <si>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</si>
  <si>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河南町</t>
  </si>
  <si>
    <t>千早赤阪村</t>
  </si>
  <si>
    <t>大阪市</t>
    <rPh sb="0" eb="3">
      <t>オオサカシ</t>
    </rPh>
    <phoneticPr fontId="1"/>
  </si>
  <si>
    <t>府下市町村（大阪市除く）</t>
    <rPh sb="0" eb="2">
      <t>フカ</t>
    </rPh>
    <rPh sb="2" eb="5">
      <t>シチョウソン</t>
    </rPh>
    <rPh sb="6" eb="9">
      <t>オオサカシ</t>
    </rPh>
    <rPh sb="9" eb="10">
      <t>ノゾ</t>
    </rPh>
    <phoneticPr fontId="1"/>
  </si>
  <si>
    <t>大阪府</t>
    <rPh sb="0" eb="3">
      <t>オオサカフ</t>
    </rPh>
    <phoneticPr fontId="1"/>
  </si>
  <si>
    <t>四條畷市</t>
  </si>
  <si>
    <t>大阪市 都島区</t>
  </si>
  <si>
    <t>大阪市 福島区</t>
  </si>
  <si>
    <t>大阪市 此花区</t>
  </si>
  <si>
    <t>大阪市 西区</t>
  </si>
  <si>
    <t>大阪市 港区</t>
  </si>
  <si>
    <t>大阪市 大正区</t>
  </si>
  <si>
    <t>大阪市 天王寺区</t>
  </si>
  <si>
    <t>大阪市 浪速区</t>
  </si>
  <si>
    <t>大阪市 西淀川区</t>
  </si>
  <si>
    <t>大阪市 東淀川区</t>
  </si>
  <si>
    <t>大阪市 東成区</t>
  </si>
  <si>
    <t>大阪市 生野区</t>
  </si>
  <si>
    <t>大阪市 旭区</t>
  </si>
  <si>
    <t>大阪市 城東区</t>
  </si>
  <si>
    <t>大阪市 阿倍野区</t>
  </si>
  <si>
    <t>大阪市 住吉区</t>
  </si>
  <si>
    <t>大阪市 東住吉区</t>
  </si>
  <si>
    <t>大阪市 西成区</t>
  </si>
  <si>
    <t>大阪市 淀川区</t>
  </si>
  <si>
    <t>大阪市 鶴見区</t>
  </si>
  <si>
    <t>大阪市 住之江区</t>
  </si>
  <si>
    <t>大阪市 平野区</t>
  </si>
  <si>
    <t>大阪市 北区</t>
  </si>
  <si>
    <t>大阪市 中央区</t>
  </si>
  <si>
    <t>堺市 堺区</t>
  </si>
  <si>
    <t>堺市 中区</t>
  </si>
  <si>
    <t>堺市 東区</t>
  </si>
  <si>
    <t>堺市 西区</t>
  </si>
  <si>
    <t>堺市 南区</t>
  </si>
  <si>
    <t>堺市 北区</t>
  </si>
  <si>
    <t>堺市 美原区</t>
  </si>
  <si>
    <t>市町村合計</t>
    <rPh sb="0" eb="3">
      <t>シチョウソン</t>
    </rPh>
    <rPh sb="3" eb="5">
      <t>ゴウケイ</t>
    </rPh>
    <phoneticPr fontId="1"/>
  </si>
  <si>
    <t>'47</t>
    <phoneticPr fontId="1"/>
  </si>
  <si>
    <t>'50</t>
    <phoneticPr fontId="1"/>
  </si>
  <si>
    <t>'55</t>
    <phoneticPr fontId="1"/>
  </si>
  <si>
    <t>'60</t>
    <phoneticPr fontId="1"/>
  </si>
  <si>
    <t>'65</t>
    <phoneticPr fontId="1"/>
  </si>
  <si>
    <t>'70</t>
    <phoneticPr fontId="1"/>
  </si>
  <si>
    <t>'75</t>
    <phoneticPr fontId="1"/>
  </si>
  <si>
    <t>'80</t>
    <phoneticPr fontId="1"/>
  </si>
  <si>
    <t>'85</t>
    <phoneticPr fontId="1"/>
  </si>
  <si>
    <t>'90</t>
    <phoneticPr fontId="1"/>
  </si>
  <si>
    <t>'90</t>
    <phoneticPr fontId="1"/>
  </si>
  <si>
    <t>'00</t>
    <phoneticPr fontId="1"/>
  </si>
  <si>
    <t>'05</t>
    <phoneticPr fontId="1"/>
  </si>
  <si>
    <t>鹿児島市</t>
  </si>
  <si>
    <t>桜島町</t>
  </si>
  <si>
    <t>喜入町</t>
  </si>
  <si>
    <t>松元町</t>
  </si>
  <si>
    <t>郡山町</t>
  </si>
  <si>
    <t>鹿屋市</t>
  </si>
  <si>
    <t>輝北町</t>
  </si>
  <si>
    <t>串良町</t>
  </si>
  <si>
    <t>吾平町</t>
  </si>
  <si>
    <t>枕崎市</t>
  </si>
  <si>
    <t>阿久根市</t>
  </si>
  <si>
    <t>出水市</t>
  </si>
  <si>
    <t>野田町</t>
  </si>
  <si>
    <t>高尾野町</t>
  </si>
  <si>
    <t>指宿市</t>
  </si>
  <si>
    <t>山川町</t>
  </si>
  <si>
    <t>開聞町</t>
  </si>
  <si>
    <t>西之表市</t>
  </si>
  <si>
    <t>垂水市</t>
  </si>
  <si>
    <t>川内市</t>
  </si>
  <si>
    <t>薩摩川内市</t>
  </si>
  <si>
    <t>樋脇町</t>
  </si>
  <si>
    <t>入来町</t>
  </si>
  <si>
    <t>祁答院町</t>
  </si>
  <si>
    <t>里村</t>
  </si>
  <si>
    <t>上甑村</t>
  </si>
  <si>
    <t>下甑村</t>
  </si>
  <si>
    <t>鹿島村</t>
  </si>
  <si>
    <t>東市来町</t>
  </si>
  <si>
    <t>日置市</t>
  </si>
  <si>
    <t>伊集院町</t>
  </si>
  <si>
    <t>日吉町</t>
  </si>
  <si>
    <t>吹上町</t>
  </si>
  <si>
    <t>大隅町</t>
  </si>
  <si>
    <t>曽於市</t>
  </si>
  <si>
    <t>財部町</t>
  </si>
  <si>
    <t>末吉町</t>
  </si>
  <si>
    <t>国分市</t>
  </si>
  <si>
    <t>霧島市</t>
  </si>
  <si>
    <t>溝辺町</t>
  </si>
  <si>
    <t>横川町</t>
  </si>
  <si>
    <t>牧園町</t>
  </si>
  <si>
    <t>霧島町</t>
  </si>
  <si>
    <t>隼人町</t>
  </si>
  <si>
    <t>福山町</t>
  </si>
  <si>
    <t>串木野市</t>
  </si>
  <si>
    <t>いちき串木野市</t>
  </si>
  <si>
    <t>市来町</t>
  </si>
  <si>
    <t>加世田市</t>
  </si>
  <si>
    <t>南さつま市</t>
  </si>
  <si>
    <t>笠沙町</t>
  </si>
  <si>
    <t>大浦町</t>
  </si>
  <si>
    <t>坊津町</t>
  </si>
  <si>
    <t>金峰町</t>
  </si>
  <si>
    <t>松山町</t>
  </si>
  <si>
    <t>志布志市</t>
  </si>
  <si>
    <t>志布志町</t>
  </si>
  <si>
    <t>有明町</t>
  </si>
  <si>
    <t>名瀬市</t>
  </si>
  <si>
    <t>奄美市</t>
  </si>
  <si>
    <t>住用村</t>
  </si>
  <si>
    <t>笠利町</t>
  </si>
  <si>
    <t>頴娃町</t>
  </si>
  <si>
    <t>南九州市</t>
  </si>
  <si>
    <t>知覧町</t>
  </si>
  <si>
    <t>川辺町</t>
  </si>
  <si>
    <t>大口市</t>
  </si>
  <si>
    <t>伊佐市</t>
  </si>
  <si>
    <t>菱刈町</t>
  </si>
  <si>
    <t>加治木町</t>
  </si>
  <si>
    <t>姶良市</t>
    <rPh sb="2" eb="3">
      <t>シ</t>
    </rPh>
    <phoneticPr fontId="1"/>
  </si>
  <si>
    <t>姶良町</t>
  </si>
  <si>
    <t>蒲生町</t>
  </si>
  <si>
    <t>三島村</t>
  </si>
  <si>
    <t>十島村</t>
  </si>
  <si>
    <t>宮之城町</t>
  </si>
  <si>
    <t>薩摩郡さつま町</t>
  </si>
  <si>
    <t>鶴田町</t>
  </si>
  <si>
    <t>薩摩町</t>
  </si>
  <si>
    <t>東町</t>
  </si>
  <si>
    <t>出水郡長島町</t>
  </si>
  <si>
    <t>長島町</t>
  </si>
  <si>
    <t>栗野町</t>
  </si>
  <si>
    <t>姶良郡湧水町</t>
  </si>
  <si>
    <t>吉松町</t>
  </si>
  <si>
    <t>大崎町</t>
  </si>
  <si>
    <t>東串良町</t>
  </si>
  <si>
    <t>大根占町</t>
  </si>
  <si>
    <t>肝属郡錦江町</t>
  </si>
  <si>
    <t>田代町</t>
  </si>
  <si>
    <t>根占町</t>
  </si>
  <si>
    <t>肝属郡南大隈町</t>
  </si>
  <si>
    <t>佐多町</t>
  </si>
  <si>
    <t>肝属郡南大隅町</t>
  </si>
  <si>
    <t>内之浦町</t>
  </si>
  <si>
    <t>肝属郡肝付町</t>
  </si>
  <si>
    <t>高山町</t>
  </si>
  <si>
    <t>中種子町</t>
  </si>
  <si>
    <t>南種子町</t>
  </si>
  <si>
    <t>上屋久町</t>
  </si>
  <si>
    <t>熊毛郡屋久島町</t>
  </si>
  <si>
    <t>屋久町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</si>
  <si>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</si>
  <si>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</si>
  <si>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</si>
  <si>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</si>
  <si>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</si>
  <si>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</si>
  <si>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</si>
  <si>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</si>
  <si>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</si>
  <si>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</si>
  <si>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</si>
  <si>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さつま町</t>
  </si>
  <si>
    <t>湧水町</t>
  </si>
  <si>
    <t>錦江町</t>
  </si>
  <si>
    <t>南大隅町</t>
  </si>
  <si>
    <t>肝付町</t>
  </si>
  <si>
    <t>屋久島町</t>
  </si>
  <si>
    <t>'10</t>
    <phoneticPr fontId="1"/>
  </si>
  <si>
    <t>'15</t>
    <phoneticPr fontId="1"/>
  </si>
  <si>
    <t>広島市</t>
  </si>
  <si>
    <t>湯来町</t>
  </si>
  <si>
    <t>広島市佐伯区</t>
  </si>
  <si>
    <t>呉市</t>
  </si>
  <si>
    <t>音戸町</t>
  </si>
  <si>
    <t>倉橋町</t>
  </si>
  <si>
    <t>下蒲刈町</t>
  </si>
  <si>
    <t>蒲刈町</t>
  </si>
  <si>
    <t>安浦町</t>
  </si>
  <si>
    <t>川尻町</t>
  </si>
  <si>
    <t>豊町</t>
  </si>
  <si>
    <t>竹原市</t>
  </si>
  <si>
    <t>三原市</t>
  </si>
  <si>
    <t>大和町</t>
  </si>
  <si>
    <t>本郷町</t>
  </si>
  <si>
    <t>久井町</t>
  </si>
  <si>
    <t>尾道市</t>
  </si>
  <si>
    <t>因島市</t>
  </si>
  <si>
    <t>瀬戸田町</t>
  </si>
  <si>
    <t>御調町</t>
  </si>
  <si>
    <t>向島町</t>
  </si>
  <si>
    <t>福山市</t>
  </si>
  <si>
    <t>沼隈町</t>
  </si>
  <si>
    <t>神辺町</t>
  </si>
  <si>
    <t>新市町</t>
  </si>
  <si>
    <t>府中市</t>
  </si>
  <si>
    <t>上下町</t>
  </si>
  <si>
    <t>三次市</t>
  </si>
  <si>
    <t>甲奴町</t>
  </si>
  <si>
    <t>君田村</t>
  </si>
  <si>
    <t>布野村</t>
  </si>
  <si>
    <t>作木村</t>
  </si>
  <si>
    <t>吉舎町</t>
  </si>
  <si>
    <t>三良坂町</t>
  </si>
  <si>
    <t>三和町</t>
  </si>
  <si>
    <t>庄原市</t>
  </si>
  <si>
    <t>総領町</t>
  </si>
  <si>
    <t>西城町</t>
  </si>
  <si>
    <t>東城町</t>
  </si>
  <si>
    <t>口和町</t>
  </si>
  <si>
    <t>高野町</t>
  </si>
  <si>
    <t>比和町</t>
  </si>
  <si>
    <t>大竹市</t>
  </si>
  <si>
    <t>東広島市</t>
  </si>
  <si>
    <t>黒瀬町</t>
  </si>
  <si>
    <t>福富町</t>
  </si>
  <si>
    <t>豊栄町</t>
  </si>
  <si>
    <t>河内町</t>
  </si>
  <si>
    <t>安芸津町</t>
  </si>
  <si>
    <t>廿日市市</t>
  </si>
  <si>
    <t>大野町</t>
  </si>
  <si>
    <t>吉和村</t>
  </si>
  <si>
    <t>宮島町</t>
  </si>
  <si>
    <t>安芸高田市</t>
  </si>
  <si>
    <t>美土里町</t>
  </si>
  <si>
    <t>高宮町</t>
  </si>
  <si>
    <t>甲田町</t>
  </si>
  <si>
    <t>向原町</t>
  </si>
  <si>
    <t>江田島町</t>
  </si>
  <si>
    <t>江田島市</t>
  </si>
  <si>
    <t>能美町</t>
  </si>
  <si>
    <t>沖美町</t>
  </si>
  <si>
    <t>大柿町</t>
  </si>
  <si>
    <t>府中町</t>
  </si>
  <si>
    <t>海田町</t>
  </si>
  <si>
    <t>熊野町</t>
  </si>
  <si>
    <t>坂町</t>
  </si>
  <si>
    <t>加計町</t>
  </si>
  <si>
    <t>山県郡安芸太田町</t>
  </si>
  <si>
    <t>筒賀村</t>
  </si>
  <si>
    <t>戸河内町</t>
  </si>
  <si>
    <t>芸北町</t>
  </si>
  <si>
    <t>山県郡北広島町</t>
  </si>
  <si>
    <t>大朝町</t>
  </si>
  <si>
    <t>千代田町</t>
  </si>
  <si>
    <t>豊平町</t>
  </si>
  <si>
    <t>豊田郡大崎上島町</t>
  </si>
  <si>
    <t>東野町</t>
  </si>
  <si>
    <t>木江町</t>
  </si>
  <si>
    <t>甲山町</t>
  </si>
  <si>
    <t>世羅郡世羅町</t>
  </si>
  <si>
    <t>世羅町</t>
  </si>
  <si>
    <t>世羅西町</t>
  </si>
  <si>
    <t>油木町</t>
  </si>
  <si>
    <t>神石郡神石高原町</t>
  </si>
  <si>
    <t>神石町</t>
  </si>
  <si>
    <t>豊松村</t>
  </si>
  <si>
    <t>安芸太田町</t>
  </si>
  <si>
    <t>北広島町</t>
  </si>
  <si>
    <t>大崎上島町</t>
  </si>
  <si>
    <t>神石高原町</t>
  </si>
  <si>
    <t>郊外地域</t>
    <rPh sb="0" eb="2">
      <t>コウガイ</t>
    </rPh>
    <rPh sb="2" eb="4">
      <t>チイキ</t>
    </rPh>
    <phoneticPr fontId="1"/>
  </si>
  <si>
    <t>55-60</t>
    <phoneticPr fontId="1"/>
  </si>
  <si>
    <t>80-85</t>
    <phoneticPr fontId="1"/>
  </si>
  <si>
    <t>90-95</t>
    <phoneticPr fontId="1"/>
  </si>
  <si>
    <t>95-00</t>
    <phoneticPr fontId="1"/>
  </si>
  <si>
    <t>00-05</t>
    <phoneticPr fontId="1"/>
  </si>
  <si>
    <t>長崎市</t>
  </si>
  <si>
    <t>香焼町</t>
  </si>
  <si>
    <t>伊王島町</t>
  </si>
  <si>
    <t>高島町</t>
  </si>
  <si>
    <t>野母崎町</t>
  </si>
  <si>
    <t>琴海町</t>
  </si>
  <si>
    <t>外海町</t>
  </si>
  <si>
    <t>佐世保市</t>
  </si>
  <si>
    <t>宇久町</t>
  </si>
  <si>
    <t>江迎町</t>
  </si>
  <si>
    <t>鹿町町</t>
  </si>
  <si>
    <t>小佐々町</t>
  </si>
  <si>
    <t>世知原町</t>
  </si>
  <si>
    <t>島原市</t>
  </si>
  <si>
    <t>諌早市</t>
  </si>
  <si>
    <t>諫早市</t>
  </si>
  <si>
    <t>多良見町</t>
  </si>
  <si>
    <t>森山町</t>
  </si>
  <si>
    <t>飯盛町</t>
  </si>
  <si>
    <t>高来町</t>
  </si>
  <si>
    <t>小長井町</t>
  </si>
  <si>
    <t>大村市</t>
  </si>
  <si>
    <t>平戸市</t>
  </si>
  <si>
    <t>大島村</t>
  </si>
  <si>
    <t>生月町</t>
  </si>
  <si>
    <t>田平町</t>
  </si>
  <si>
    <t>松浦市</t>
  </si>
  <si>
    <t>福島町</t>
  </si>
  <si>
    <t>鷹島町</t>
  </si>
  <si>
    <t>厳原町</t>
  </si>
  <si>
    <t>対馬市</t>
  </si>
  <si>
    <t>美津島町</t>
  </si>
  <si>
    <t>豊玉町</t>
  </si>
  <si>
    <t>峰町</t>
  </si>
  <si>
    <t>上県町</t>
  </si>
  <si>
    <t>上対馬町</t>
  </si>
  <si>
    <t>郷ノ浦町</t>
  </si>
  <si>
    <t>壱岐市</t>
  </si>
  <si>
    <t>勝本町</t>
  </si>
  <si>
    <t>芦辺町</t>
  </si>
  <si>
    <t>石田町</t>
  </si>
  <si>
    <t>福江市</t>
  </si>
  <si>
    <t>五島市</t>
  </si>
  <si>
    <t>富江町</t>
  </si>
  <si>
    <t>玉之浦町</t>
  </si>
  <si>
    <t>三井楽町</t>
  </si>
  <si>
    <t>岐宿町</t>
  </si>
  <si>
    <t>奈留町</t>
  </si>
  <si>
    <t>西彼町</t>
  </si>
  <si>
    <t>西海市</t>
  </si>
  <si>
    <t>大島町</t>
  </si>
  <si>
    <t>崎戸町</t>
  </si>
  <si>
    <t>大瀬戸町</t>
  </si>
  <si>
    <t>国見町</t>
  </si>
  <si>
    <t>雲仙市</t>
  </si>
  <si>
    <t>瑞穂町</t>
  </si>
  <si>
    <t>吾妻町</t>
  </si>
  <si>
    <t>愛野町</t>
  </si>
  <si>
    <t>千々石町</t>
  </si>
  <si>
    <t>小浜町</t>
  </si>
  <si>
    <t>南串山町</t>
  </si>
  <si>
    <t>加津佐町</t>
  </si>
  <si>
    <t>南島原市</t>
  </si>
  <si>
    <t>口之津町</t>
  </si>
  <si>
    <t>南有馬町</t>
  </si>
  <si>
    <t>北有馬町</t>
  </si>
  <si>
    <t>西有家町</t>
  </si>
  <si>
    <t>有家町</t>
  </si>
  <si>
    <t>布津町</t>
  </si>
  <si>
    <t>深江町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</si>
  <si>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</si>
  <si>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</si>
  <si>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</si>
  <si>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</si>
  <si>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</si>
  <si>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</si>
  <si>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</si>
  <si>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若松町</t>
  </si>
  <si>
    <t>南松浦郡新上五島町</t>
  </si>
  <si>
    <t>上五島町</t>
  </si>
  <si>
    <t>新魚目町</t>
  </si>
  <si>
    <t>有川町</t>
  </si>
  <si>
    <t>奈良尾町</t>
  </si>
  <si>
    <t>中心都市（長崎市）</t>
    <rPh sb="0" eb="2">
      <t>チュウシン</t>
    </rPh>
    <rPh sb="2" eb="4">
      <t>トシ</t>
    </rPh>
    <rPh sb="5" eb="7">
      <t>ナガサキ</t>
    </rPh>
    <rPh sb="7" eb="8">
      <t>シ</t>
    </rPh>
    <phoneticPr fontId="1"/>
  </si>
  <si>
    <t>新上五島町</t>
  </si>
  <si>
    <t>47-50</t>
    <phoneticPr fontId="1"/>
  </si>
  <si>
    <t>50-55</t>
    <phoneticPr fontId="1"/>
  </si>
  <si>
    <t>80-85</t>
    <phoneticPr fontId="1"/>
  </si>
  <si>
    <t>05-10</t>
    <phoneticPr fontId="1"/>
  </si>
  <si>
    <t>50-55</t>
    <phoneticPr fontId="1"/>
  </si>
  <si>
    <t>55-60</t>
    <phoneticPr fontId="1"/>
  </si>
  <si>
    <t>60-65</t>
    <phoneticPr fontId="1"/>
  </si>
  <si>
    <t>65-70</t>
    <phoneticPr fontId="1"/>
  </si>
  <si>
    <t>70-75</t>
    <phoneticPr fontId="1"/>
  </si>
  <si>
    <t>75-80</t>
    <phoneticPr fontId="1"/>
  </si>
  <si>
    <t>85-90</t>
    <phoneticPr fontId="1"/>
  </si>
  <si>
    <t>90-95</t>
    <phoneticPr fontId="1"/>
  </si>
  <si>
    <t>95-00</t>
    <phoneticPr fontId="1"/>
  </si>
  <si>
    <t>00-05</t>
    <phoneticPr fontId="1"/>
  </si>
  <si>
    <t>10-15</t>
    <phoneticPr fontId="1"/>
  </si>
  <si>
    <t>就業圏域</t>
    <rPh sb="0" eb="2">
      <t>シュウギョウ</t>
    </rPh>
    <rPh sb="2" eb="4">
      <t>ケンイキ</t>
    </rPh>
    <phoneticPr fontId="1"/>
  </si>
  <si>
    <t>ながよちょう</t>
    <phoneticPr fontId="1"/>
  </si>
  <si>
    <t>とぎつちょう</t>
    <phoneticPr fontId="1"/>
  </si>
  <si>
    <t>ひがしそのぎちょう</t>
    <phoneticPr fontId="1"/>
  </si>
  <si>
    <t>かわたなちょう</t>
    <phoneticPr fontId="1"/>
  </si>
  <si>
    <t>はさみちょう</t>
    <phoneticPr fontId="1"/>
  </si>
  <si>
    <t>小値賀町</t>
    <phoneticPr fontId="1"/>
  </si>
  <si>
    <t>おぢかちょう</t>
  </si>
  <si>
    <t>さざちょう</t>
    <phoneticPr fontId="1"/>
  </si>
  <si>
    <t>しんかみごとうちょう</t>
    <phoneticPr fontId="1"/>
  </si>
  <si>
    <t>60-65</t>
    <phoneticPr fontId="1"/>
  </si>
  <si>
    <t>65-70</t>
    <phoneticPr fontId="1"/>
  </si>
  <si>
    <t>70-75</t>
    <phoneticPr fontId="1"/>
  </si>
  <si>
    <t>85-90</t>
    <phoneticPr fontId="1"/>
  </si>
  <si>
    <t>中心都市（諫早市）</t>
    <rPh sb="0" eb="2">
      <t>チュウシン</t>
    </rPh>
    <rPh sb="2" eb="4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</si>
</sst>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_ "/>
    <numFmt numFmtId="178" formatCode="#,##0_ ;[Red]\-#,##0\ "/>
    <numFmt numFmtId="179" formatCode="0_);[Red]\(0\)"/>
    <numFmt numFmtId="180" formatCode="0_ ;[Red]\-0\ "/>
    <numFmt numFmtId="183" formatCode="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333333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12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3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3" borderId="0" xfId="0" applyNumberFormat="1" applyFont="1" applyFill="1">
      <alignment vertical="center"/>
    </xf>
    <xf numFmtId="0" fontId="4" fillId="3" borderId="0" xfId="0" applyNumberFormat="1" applyFont="1" applyFill="1">
      <alignment vertical="center"/>
    </xf>
    <xf numFmtId="176" fontId="3" fillId="3" borderId="0" xfId="0" applyNumberFormat="1" applyFont="1" applyFill="1">
      <alignment vertical="center"/>
    </xf>
    <xf numFmtId="177" fontId="3" fillId="3" borderId="0" xfId="0" applyNumberFormat="1" applyFont="1" applyFill="1">
      <alignment vertical="center"/>
    </xf>
    <xf numFmtId="179" fontId="3" fillId="0" borderId="1" xfId="0" applyNumberFormat="1" applyFont="1" applyBorder="1">
      <alignment vertical="center"/>
    </xf>
    <xf numFmtId="179" fontId="5" fillId="4" borderId="2" xfId="0" applyNumberFormat="1" applyFont="1" applyFill="1" applyBorder="1" applyAlignment="1">
      <alignment horizontal="center" wrapText="1"/>
    </xf>
    <xf numFmtId="179" fontId="3" fillId="0" borderId="2" xfId="0" quotePrefix="1" applyNumberFormat="1" applyFont="1" applyBorder="1" applyAlignment="1">
      <alignment horizontal="center" vertical="center"/>
    </xf>
    <xf numFmtId="179" fontId="5" fillId="4" borderId="3" xfId="0" quotePrefix="1" applyNumberFormat="1" applyFont="1" applyFill="1" applyBorder="1" applyAlignment="1">
      <alignment horizontal="center" wrapText="1"/>
    </xf>
    <xf numFmtId="179" fontId="3" fillId="0" borderId="4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78" fontId="3" fillId="0" borderId="8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9" fontId="3" fillId="0" borderId="10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0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NumberFormat="1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9" fillId="4" borderId="2" xfId="0" applyFont="1" applyFill="1" applyBorder="1" applyAlignment="1">
      <alignment horizontal="center" wrapText="1"/>
    </xf>
    <xf numFmtId="0" fontId="0" fillId="0" borderId="2" xfId="0" quotePrefix="1" applyBorder="1" applyAlignment="1">
      <alignment horizontal="center" vertical="center"/>
    </xf>
    <xf numFmtId="0" fontId="9" fillId="4" borderId="13" xfId="0" quotePrefix="1" applyFont="1" applyFill="1" applyBorder="1" applyAlignment="1">
      <alignment horizontal="center" wrapText="1"/>
    </xf>
    <xf numFmtId="180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6" fillId="0" borderId="4" xfId="0" applyFont="1" applyBorder="1">
      <alignment vertical="center"/>
    </xf>
    <xf numFmtId="176" fontId="0" fillId="0" borderId="5" xfId="0" applyNumberFormat="1" applyBorder="1">
      <alignment vertical="center"/>
    </xf>
    <xf numFmtId="0" fontId="6" fillId="0" borderId="7" xfId="0" applyFont="1" applyBorder="1">
      <alignment vertical="center"/>
    </xf>
    <xf numFmtId="178" fontId="0" fillId="0" borderId="8" xfId="0" applyNumberFormat="1" applyBorder="1">
      <alignment vertical="center"/>
    </xf>
    <xf numFmtId="0" fontId="6" fillId="0" borderId="10" xfId="0" applyFont="1" applyBorder="1">
      <alignment vertical="center"/>
    </xf>
    <xf numFmtId="178" fontId="0" fillId="0" borderId="11" xfId="0" applyNumberFormat="1" applyBorder="1">
      <alignment vertical="center"/>
    </xf>
    <xf numFmtId="176" fontId="0" fillId="6" borderId="0" xfId="0" applyNumberFormat="1" applyFill="1">
      <alignment vertical="center"/>
    </xf>
    <xf numFmtId="0" fontId="11" fillId="0" borderId="0" xfId="0" applyNumberFormat="1" applyFont="1" applyAlignment="1">
      <alignment horizontal="right" vertical="center"/>
    </xf>
    <xf numFmtId="0" fontId="11" fillId="2" borderId="0" xfId="0" applyNumberFormat="1" applyFont="1" applyFill="1" applyAlignment="1">
      <alignment horizontal="right" vertical="center"/>
    </xf>
    <xf numFmtId="0" fontId="11" fillId="7" borderId="0" xfId="0" applyNumberFormat="1" applyFont="1" applyFill="1" applyAlignment="1">
      <alignment horizontal="right" vertical="center"/>
    </xf>
    <xf numFmtId="0" fontId="11" fillId="8" borderId="0" xfId="0" applyNumberFormat="1" applyFont="1" applyFill="1" applyAlignment="1">
      <alignment horizontal="right" vertical="center"/>
    </xf>
    <xf numFmtId="0" fontId="11" fillId="5" borderId="0" xfId="0" applyNumberFormat="1" applyFont="1" applyFill="1" applyAlignment="1">
      <alignment horizontal="right" vertical="center"/>
    </xf>
    <xf numFmtId="0" fontId="3" fillId="2" borderId="0" xfId="0" applyFont="1" applyFill="1">
      <alignment vertical="center"/>
    </xf>
    <xf numFmtId="38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6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176" fontId="11" fillId="0" borderId="0" xfId="1" quotePrefix="1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2" borderId="0" xfId="0" applyFont="1" applyFill="1">
      <alignment vertical="center"/>
    </xf>
    <xf numFmtId="0" fontId="6" fillId="0" borderId="0" xfId="0" quotePrefix="1" applyFont="1" applyAlignment="1">
      <alignment horizontal="center" vertical="center" shrinkToFit="1"/>
    </xf>
    <xf numFmtId="0" fontId="7" fillId="0" borderId="0" xfId="0" quotePrefix="1" applyFont="1" applyAlignment="1">
      <alignment horizontal="center" vertical="center"/>
    </xf>
    <xf numFmtId="0" fontId="13" fillId="0" borderId="0" xfId="0" applyNumberFormat="1" applyFont="1">
      <alignment vertical="center"/>
    </xf>
    <xf numFmtId="0" fontId="13" fillId="0" borderId="0" xfId="0" applyFont="1">
      <alignment vertical="center"/>
    </xf>
    <xf numFmtId="176" fontId="7" fillId="2" borderId="0" xfId="0" applyNumberFormat="1" applyFont="1" applyFill="1">
      <alignment vertical="center"/>
    </xf>
    <xf numFmtId="0" fontId="7" fillId="9" borderId="0" xfId="0" applyNumberFormat="1" applyFont="1" applyFill="1">
      <alignment vertical="center"/>
    </xf>
    <xf numFmtId="38" fontId="7" fillId="0" borderId="0" xfId="2" applyFont="1" applyFill="1">
      <alignment vertical="center"/>
    </xf>
    <xf numFmtId="176" fontId="0" fillId="0" borderId="0" xfId="0" quotePrefix="1" applyNumberFormat="1" applyAlignment="1">
      <alignment horizontal="left" vertical="center"/>
    </xf>
    <xf numFmtId="18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56" fontId="0" fillId="0" borderId="0" xfId="0" quotePrefix="1" applyNumberFormat="1" applyAlignment="1">
      <alignment horizontal="center" vertical="center"/>
    </xf>
    <xf numFmtId="178" fontId="0" fillId="0" borderId="0" xfId="0" applyNumberFormat="1">
      <alignment vertical="center"/>
    </xf>
    <xf numFmtId="0" fontId="14" fillId="0" borderId="0" xfId="0" applyFont="1">
      <alignment vertical="center"/>
    </xf>
  </cellXfs>
  <cellStyles count="3">
    <cellStyle name="桁区切り" xfId="2" builtinId="6"/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[1]長崎県!$Y$112</c:f>
              <c:strCache>
                <c:ptCount val="1"/>
                <c:pt idx="0">
                  <c:v>就業圏域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[1]長崎県!$AA$108:$AN$108</c:f>
              <c:strCache>
                <c:ptCount val="14"/>
                <c:pt idx="0">
                  <c:v>47-50</c:v>
                </c:pt>
                <c:pt idx="1">
                  <c:v>50-55</c:v>
                </c:pt>
                <c:pt idx="2">
                  <c:v>55-60</c:v>
                </c:pt>
                <c:pt idx="3">
                  <c:v>60-65</c:v>
                </c:pt>
                <c:pt idx="4">
                  <c:v>65-70</c:v>
                </c:pt>
                <c:pt idx="5">
                  <c:v>70-75</c:v>
                </c:pt>
                <c:pt idx="6">
                  <c:v>75-80</c:v>
                </c:pt>
                <c:pt idx="7">
                  <c:v>80-85</c:v>
                </c:pt>
                <c:pt idx="8">
                  <c:v>85-90</c:v>
                </c:pt>
                <c:pt idx="9">
                  <c:v>90-95</c:v>
                </c:pt>
                <c:pt idx="10">
                  <c:v>95-00</c:v>
                </c:pt>
                <c:pt idx="11">
                  <c:v>00-05</c:v>
                </c:pt>
                <c:pt idx="12">
                  <c:v>05-10</c:v>
                </c:pt>
                <c:pt idx="13">
                  <c:v>10-15</c:v>
                </c:pt>
              </c:strCache>
            </c:strRef>
          </c:cat>
          <c:val>
            <c:numRef>
              <c:f>[1]長崎県!$AA$112:$AN$112</c:f>
              <c:numCache>
                <c:formatCode>#,##0_ ;[Red]\-#,##0\ </c:formatCode>
                <c:ptCount val="14"/>
                <c:pt idx="0">
                  <c:v>55699</c:v>
                </c:pt>
                <c:pt idx="1">
                  <c:v>49622</c:v>
                </c:pt>
                <c:pt idx="2">
                  <c:v>44374</c:v>
                </c:pt>
                <c:pt idx="3">
                  <c:v>16565</c:v>
                </c:pt>
                <c:pt idx="4">
                  <c:v>16191</c:v>
                </c:pt>
                <c:pt idx="5">
                  <c:v>19391</c:v>
                </c:pt>
                <c:pt idx="6">
                  <c:v>11750</c:v>
                </c:pt>
                <c:pt idx="7">
                  <c:v>7998</c:v>
                </c:pt>
                <c:pt idx="8">
                  <c:v>-7100</c:v>
                </c:pt>
                <c:pt idx="9">
                  <c:v>-3526</c:v>
                </c:pt>
                <c:pt idx="10">
                  <c:v>-10816</c:v>
                </c:pt>
                <c:pt idx="11">
                  <c:v>-11568</c:v>
                </c:pt>
                <c:pt idx="12">
                  <c:v>-10577</c:v>
                </c:pt>
                <c:pt idx="13">
                  <c:v>-14391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935056"/>
        <c:axId val="410931136"/>
      </c:barChart>
      <c:lineChart>
        <c:grouping val="standard"/>
        <c:varyColors val="0"/>
        <c:ser>
          <c:idx val="0"/>
          <c:order val="0"/>
          <c:tx>
            <c:strRef>
              <c:f>[1]長崎県!$Y$109</c:f>
              <c:strCache>
                <c:ptCount val="1"/>
                <c:pt idx="0">
                  <c:v>中心都市（長崎市）</c:v>
                </c:pt>
              </c:strCache>
            </c:strRef>
          </c:tx>
          <c:cat>
            <c:strRef>
              <c:f>[1]長崎県!$AA$108:$AN$108</c:f>
              <c:strCache>
                <c:ptCount val="14"/>
                <c:pt idx="0">
                  <c:v>47-50</c:v>
                </c:pt>
                <c:pt idx="1">
                  <c:v>50-55</c:v>
                </c:pt>
                <c:pt idx="2">
                  <c:v>55-60</c:v>
                </c:pt>
                <c:pt idx="3">
                  <c:v>60-65</c:v>
                </c:pt>
                <c:pt idx="4">
                  <c:v>65-70</c:v>
                </c:pt>
                <c:pt idx="5">
                  <c:v>70-75</c:v>
                </c:pt>
                <c:pt idx="6">
                  <c:v>75-80</c:v>
                </c:pt>
                <c:pt idx="7">
                  <c:v>80-85</c:v>
                </c:pt>
                <c:pt idx="8">
                  <c:v>85-90</c:v>
                </c:pt>
                <c:pt idx="9">
                  <c:v>90-95</c:v>
                </c:pt>
                <c:pt idx="10">
                  <c:v>95-00</c:v>
                </c:pt>
                <c:pt idx="11">
                  <c:v>00-05</c:v>
                </c:pt>
                <c:pt idx="12">
                  <c:v>05-10</c:v>
                </c:pt>
                <c:pt idx="13">
                  <c:v>10-15</c:v>
                </c:pt>
              </c:strCache>
            </c:strRef>
          </c:cat>
          <c:val>
            <c:numRef>
              <c:f>[1]長崎県!$AA$109:$AN$109</c:f>
              <c:numCache>
                <c:formatCode>#,##0_ ;[Red]\-#,##0\ </c:formatCode>
                <c:ptCount val="14"/>
                <c:pt idx="0">
                  <c:v>55521</c:v>
                </c:pt>
                <c:pt idx="1">
                  <c:v>49044</c:v>
                </c:pt>
                <c:pt idx="2">
                  <c:v>44332</c:v>
                </c:pt>
                <c:pt idx="3">
                  <c:v>15513</c:v>
                </c:pt>
                <c:pt idx="4">
                  <c:v>11334</c:v>
                </c:pt>
                <c:pt idx="5">
                  <c:v>10390</c:v>
                </c:pt>
                <c:pt idx="6">
                  <c:v>-3036</c:v>
                </c:pt>
                <c:pt idx="7">
                  <c:v>2767</c:v>
                </c:pt>
                <c:pt idx="8">
                  <c:v>-11534</c:v>
                </c:pt>
                <c:pt idx="9">
                  <c:v>-6969</c:v>
                </c:pt>
                <c:pt idx="10">
                  <c:v>-16928</c:v>
                </c:pt>
                <c:pt idx="11">
                  <c:v>-14929</c:v>
                </c:pt>
                <c:pt idx="12">
                  <c:v>-11440</c:v>
                </c:pt>
                <c:pt idx="13">
                  <c:v>-14122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[1]長崎県!$Y$110</c:f>
              <c:strCache>
                <c:ptCount val="1"/>
                <c:pt idx="0">
                  <c:v>郊外地域</c:v>
                </c:pt>
              </c:strCache>
            </c:strRef>
          </c:tx>
          <c:cat>
            <c:strRef>
              <c:f>[1]長崎県!$AA$108:$AN$108</c:f>
              <c:strCache>
                <c:ptCount val="14"/>
                <c:pt idx="0">
                  <c:v>47-50</c:v>
                </c:pt>
                <c:pt idx="1">
                  <c:v>50-55</c:v>
                </c:pt>
                <c:pt idx="2">
                  <c:v>55-60</c:v>
                </c:pt>
                <c:pt idx="3">
                  <c:v>60-65</c:v>
                </c:pt>
                <c:pt idx="4">
                  <c:v>65-70</c:v>
                </c:pt>
                <c:pt idx="5">
                  <c:v>70-75</c:v>
                </c:pt>
                <c:pt idx="6">
                  <c:v>75-80</c:v>
                </c:pt>
                <c:pt idx="7">
                  <c:v>80-85</c:v>
                </c:pt>
                <c:pt idx="8">
                  <c:v>85-90</c:v>
                </c:pt>
                <c:pt idx="9">
                  <c:v>90-95</c:v>
                </c:pt>
                <c:pt idx="10">
                  <c:v>95-00</c:v>
                </c:pt>
                <c:pt idx="11">
                  <c:v>00-05</c:v>
                </c:pt>
                <c:pt idx="12">
                  <c:v>05-10</c:v>
                </c:pt>
                <c:pt idx="13">
                  <c:v>10-15</c:v>
                </c:pt>
              </c:strCache>
            </c:strRef>
          </c:cat>
          <c:val>
            <c:numRef>
              <c:f>[1]長崎県!$AA$110:$AN$110</c:f>
              <c:numCache>
                <c:formatCode>#,##0_ ;[Red]\-#,##0\ </c:formatCode>
                <c:ptCount val="14"/>
                <c:pt idx="0">
                  <c:v>178</c:v>
                </c:pt>
                <c:pt idx="1">
                  <c:v>578</c:v>
                </c:pt>
                <c:pt idx="2">
                  <c:v>42</c:v>
                </c:pt>
                <c:pt idx="3">
                  <c:v>1052</c:v>
                </c:pt>
                <c:pt idx="4">
                  <c:v>4857</c:v>
                </c:pt>
                <c:pt idx="5">
                  <c:v>9001</c:v>
                </c:pt>
                <c:pt idx="6">
                  <c:v>14786</c:v>
                </c:pt>
                <c:pt idx="7">
                  <c:v>5231</c:v>
                </c:pt>
                <c:pt idx="8">
                  <c:v>4434</c:v>
                </c:pt>
                <c:pt idx="9">
                  <c:v>3443</c:v>
                </c:pt>
                <c:pt idx="10">
                  <c:v>6112</c:v>
                </c:pt>
                <c:pt idx="11">
                  <c:v>3361</c:v>
                </c:pt>
                <c:pt idx="12">
                  <c:v>863</c:v>
                </c:pt>
                <c:pt idx="13">
                  <c:v>-269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935056"/>
        <c:axId val="410931136"/>
      </c:lineChart>
      <c:catAx>
        <c:axId val="41093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0931136"/>
        <c:crosses val="autoZero"/>
        <c:auto val="1"/>
        <c:lblAlgn val="ctr"/>
        <c:lblOffset val="100"/>
        <c:noMultiLvlLbl val="0"/>
      </c:catAx>
      <c:valAx>
        <c:axId val="410931136"/>
        <c:scaling>
          <c:orientation val="minMax"/>
          <c:min val="-2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 b="0"/>
                  <a:t>人口増減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410935056"/>
        <c:crosses val="autoZero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[1]長崎県!$Y$112</c:f>
              <c:strCache>
                <c:ptCount val="1"/>
                <c:pt idx="0">
                  <c:v>就業圏域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[1]長崎県!$AA$108:$AN$108</c:f>
              <c:strCache>
                <c:ptCount val="14"/>
                <c:pt idx="0">
                  <c:v>47-50</c:v>
                </c:pt>
                <c:pt idx="1">
                  <c:v>50-55</c:v>
                </c:pt>
                <c:pt idx="2">
                  <c:v>55-60</c:v>
                </c:pt>
                <c:pt idx="3">
                  <c:v>60-65</c:v>
                </c:pt>
                <c:pt idx="4">
                  <c:v>65-70</c:v>
                </c:pt>
                <c:pt idx="5">
                  <c:v>70-75</c:v>
                </c:pt>
                <c:pt idx="6">
                  <c:v>75-80</c:v>
                </c:pt>
                <c:pt idx="7">
                  <c:v>80-85</c:v>
                </c:pt>
                <c:pt idx="8">
                  <c:v>85-90</c:v>
                </c:pt>
                <c:pt idx="9">
                  <c:v>90-95</c:v>
                </c:pt>
                <c:pt idx="10">
                  <c:v>95-00</c:v>
                </c:pt>
                <c:pt idx="11">
                  <c:v>00-05</c:v>
                </c:pt>
                <c:pt idx="12">
                  <c:v>05-10</c:v>
                </c:pt>
                <c:pt idx="13">
                  <c:v>10-15</c:v>
                </c:pt>
              </c:strCache>
            </c:strRef>
          </c:cat>
          <c:val>
            <c:numRef>
              <c:f>[1]長崎県!$AR$146:$BE$146</c:f>
              <c:numCache>
                <c:formatCode>#,##0_ </c:formatCode>
                <c:ptCount val="14"/>
                <c:pt idx="0">
                  <c:v>-2676</c:v>
                </c:pt>
                <c:pt idx="1">
                  <c:v>3485</c:v>
                </c:pt>
                <c:pt idx="2">
                  <c:v>-11214</c:v>
                </c:pt>
                <c:pt idx="3">
                  <c:v>-13737</c:v>
                </c:pt>
                <c:pt idx="4">
                  <c:v>-5574</c:v>
                </c:pt>
                <c:pt idx="5">
                  <c:v>10560</c:v>
                </c:pt>
                <c:pt idx="6">
                  <c:v>17244</c:v>
                </c:pt>
                <c:pt idx="7">
                  <c:v>10363</c:v>
                </c:pt>
                <c:pt idx="8">
                  <c:v>5845</c:v>
                </c:pt>
                <c:pt idx="9">
                  <c:v>8546</c:v>
                </c:pt>
                <c:pt idx="10">
                  <c:v>4934</c:v>
                </c:pt>
                <c:pt idx="11">
                  <c:v>498</c:v>
                </c:pt>
                <c:pt idx="12">
                  <c:v>-4959</c:v>
                </c:pt>
                <c:pt idx="13">
                  <c:v>-4974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038256"/>
        <c:axId val="501035120"/>
      </c:barChart>
      <c:lineChart>
        <c:grouping val="standard"/>
        <c:varyColors val="0"/>
        <c:ser>
          <c:idx val="0"/>
          <c:order val="0"/>
          <c:tx>
            <c:strRef>
              <c:f>[1]長崎県!$AP$144</c:f>
              <c:strCache>
                <c:ptCount val="1"/>
                <c:pt idx="0">
                  <c:v>中心都市（諫早市）</c:v>
                </c:pt>
              </c:strCache>
            </c:strRef>
          </c:tx>
          <c:cat>
            <c:strRef>
              <c:f>[1]長崎県!$AA$108:$AN$108</c:f>
              <c:strCache>
                <c:ptCount val="14"/>
                <c:pt idx="0">
                  <c:v>47-50</c:v>
                </c:pt>
                <c:pt idx="1">
                  <c:v>50-55</c:v>
                </c:pt>
                <c:pt idx="2">
                  <c:v>55-60</c:v>
                </c:pt>
                <c:pt idx="3">
                  <c:v>60-65</c:v>
                </c:pt>
                <c:pt idx="4">
                  <c:v>65-70</c:v>
                </c:pt>
                <c:pt idx="5">
                  <c:v>70-75</c:v>
                </c:pt>
                <c:pt idx="6">
                  <c:v>75-80</c:v>
                </c:pt>
                <c:pt idx="7">
                  <c:v>80-85</c:v>
                </c:pt>
                <c:pt idx="8">
                  <c:v>85-90</c:v>
                </c:pt>
                <c:pt idx="9">
                  <c:v>90-95</c:v>
                </c:pt>
                <c:pt idx="10">
                  <c:v>95-00</c:v>
                </c:pt>
                <c:pt idx="11">
                  <c:v>00-05</c:v>
                </c:pt>
                <c:pt idx="12">
                  <c:v>05-10</c:v>
                </c:pt>
                <c:pt idx="13">
                  <c:v>10-15</c:v>
                </c:pt>
              </c:strCache>
            </c:strRef>
          </c:cat>
          <c:val>
            <c:numRef>
              <c:f>[1]長崎県!$AR$144:$BE$144</c:f>
              <c:numCache>
                <c:formatCode>#,##0_ </c:formatCode>
                <c:ptCount val="14"/>
                <c:pt idx="0">
                  <c:v>1496</c:v>
                </c:pt>
                <c:pt idx="1">
                  <c:v>279</c:v>
                </c:pt>
                <c:pt idx="2">
                  <c:v>-3383</c:v>
                </c:pt>
                <c:pt idx="3">
                  <c:v>-3293</c:v>
                </c:pt>
                <c:pt idx="4">
                  <c:v>-642</c:v>
                </c:pt>
                <c:pt idx="5">
                  <c:v>7792</c:v>
                </c:pt>
                <c:pt idx="6">
                  <c:v>12517</c:v>
                </c:pt>
                <c:pt idx="7">
                  <c:v>7465</c:v>
                </c:pt>
                <c:pt idx="8">
                  <c:v>4114</c:v>
                </c:pt>
                <c:pt idx="9">
                  <c:v>3599</c:v>
                </c:pt>
                <c:pt idx="10">
                  <c:v>1782</c:v>
                </c:pt>
                <c:pt idx="11">
                  <c:v>-265</c:v>
                </c:pt>
                <c:pt idx="12">
                  <c:v>-3282</c:v>
                </c:pt>
                <c:pt idx="13">
                  <c:v>-2616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[1]長崎県!$Y$110</c:f>
              <c:strCache>
                <c:ptCount val="1"/>
                <c:pt idx="0">
                  <c:v>郊外地域</c:v>
                </c:pt>
              </c:strCache>
            </c:strRef>
          </c:tx>
          <c:cat>
            <c:strRef>
              <c:f>[1]長崎県!$AA$108:$AN$108</c:f>
              <c:strCache>
                <c:ptCount val="14"/>
                <c:pt idx="0">
                  <c:v>47-50</c:v>
                </c:pt>
                <c:pt idx="1">
                  <c:v>50-55</c:v>
                </c:pt>
                <c:pt idx="2">
                  <c:v>55-60</c:v>
                </c:pt>
                <c:pt idx="3">
                  <c:v>60-65</c:v>
                </c:pt>
                <c:pt idx="4">
                  <c:v>65-70</c:v>
                </c:pt>
                <c:pt idx="5">
                  <c:v>70-75</c:v>
                </c:pt>
                <c:pt idx="6">
                  <c:v>75-80</c:v>
                </c:pt>
                <c:pt idx="7">
                  <c:v>80-85</c:v>
                </c:pt>
                <c:pt idx="8">
                  <c:v>85-90</c:v>
                </c:pt>
                <c:pt idx="9">
                  <c:v>90-95</c:v>
                </c:pt>
                <c:pt idx="10">
                  <c:v>95-00</c:v>
                </c:pt>
                <c:pt idx="11">
                  <c:v>00-05</c:v>
                </c:pt>
                <c:pt idx="12">
                  <c:v>05-10</c:v>
                </c:pt>
                <c:pt idx="13">
                  <c:v>10-15</c:v>
                </c:pt>
              </c:strCache>
            </c:strRef>
          </c:cat>
          <c:val>
            <c:numRef>
              <c:f>[1]長崎県!$AR$145:$BE$145</c:f>
              <c:numCache>
                <c:formatCode>#,##0_ </c:formatCode>
                <c:ptCount val="14"/>
                <c:pt idx="0">
                  <c:v>-4172</c:v>
                </c:pt>
                <c:pt idx="1">
                  <c:v>3206</c:v>
                </c:pt>
                <c:pt idx="2">
                  <c:v>-7831</c:v>
                </c:pt>
                <c:pt idx="3">
                  <c:v>-10444</c:v>
                </c:pt>
                <c:pt idx="4">
                  <c:v>-4932</c:v>
                </c:pt>
                <c:pt idx="5">
                  <c:v>2768</c:v>
                </c:pt>
                <c:pt idx="6">
                  <c:v>4727</c:v>
                </c:pt>
                <c:pt idx="7">
                  <c:v>2898</c:v>
                </c:pt>
                <c:pt idx="8">
                  <c:v>1731</c:v>
                </c:pt>
                <c:pt idx="9">
                  <c:v>4947</c:v>
                </c:pt>
                <c:pt idx="10">
                  <c:v>3152</c:v>
                </c:pt>
                <c:pt idx="11">
                  <c:v>763</c:v>
                </c:pt>
                <c:pt idx="12">
                  <c:v>-1677</c:v>
                </c:pt>
                <c:pt idx="13">
                  <c:v>-2358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38256"/>
        <c:axId val="501035120"/>
      </c:lineChart>
      <c:catAx>
        <c:axId val="5010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1035120"/>
        <c:crosses val="autoZero"/>
        <c:auto val="1"/>
        <c:lblAlgn val="ctr"/>
        <c:lblOffset val="100"/>
        <c:noMultiLvlLbl val="0"/>
      </c:catAx>
      <c:valAx>
        <c:axId val="501035120"/>
        <c:scaling>
          <c:orientation val="minMax"/>
          <c:min val="-15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 b="0"/>
                  <a:t>人口増減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501038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514350</xdr:colOff>
      <xdr:row>132</xdr:row>
      <xdr:rowOff>19049</xdr:rowOff>
    </xdr:from>
    <xdr:to>
      <xdr:col>31</xdr:col>
      <xdr:colOff>438150</xdr:colOff>
      <xdr:row>159</xdr:row>
      <xdr:rowOff>66674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628649</xdr:colOff>
      <xdr:row>132</xdr:row>
      <xdr:rowOff>9525</xdr:rowOff>
    </xdr:from>
    <xdr:to>
      <xdr:col>41</xdr:col>
      <xdr:colOff>23548</xdr:colOff>
      <xdr:row>159</xdr:row>
      <xdr:rowOff>4703</xdr:rowOff>
    </xdr:to>
    <xdr:pic>
      <xdr:nvPicPr>
        <xdr:cNvPr id="3" name="Picture 2" descr="地図表示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49" y="20754975"/>
          <a:ext cx="6252899" cy="4109978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114299</xdr:colOff>
      <xdr:row>132</xdr:row>
      <xdr:rowOff>66674</xdr:rowOff>
    </xdr:from>
    <xdr:to>
      <xdr:col>50</xdr:col>
      <xdr:colOff>180974</xdr:colOff>
      <xdr:row>158</xdr:row>
      <xdr:rowOff>114299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69;&#21218;&#35519;&#26619;&#20154;&#21475;&#31995;&#21015;(2010&#22522;&#28310;&#65289;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勢調査人口系列"/>
      <sheetName val="北海道"/>
      <sheetName val="青森県"/>
      <sheetName val="岩手県"/>
      <sheetName val="宮城県"/>
      <sheetName val="秋田県"/>
      <sheetName val="山形県"/>
      <sheetName val="福島県"/>
      <sheetName val="茨城県"/>
      <sheetName val="栃木県"/>
      <sheetName val="群馬県"/>
      <sheetName val="埼玉県"/>
      <sheetName val="千葉県"/>
      <sheetName val="東京都"/>
      <sheetName val="神奈川県"/>
      <sheetName val="新潟県"/>
      <sheetName val="富山県"/>
      <sheetName val="石川県"/>
      <sheetName val="福井県"/>
      <sheetName val="山梨県"/>
      <sheetName val="長野県"/>
      <sheetName val="岐阜県"/>
      <sheetName val="静岡県"/>
      <sheetName val="愛知県"/>
      <sheetName val="三重県"/>
      <sheetName val="滋賀県"/>
      <sheetName val="京都府"/>
      <sheetName val="大阪府"/>
      <sheetName val="兵庫県"/>
      <sheetName val="奈良県"/>
      <sheetName val="和歌山"/>
      <sheetName val="鳥取県"/>
      <sheetName val="島根県"/>
      <sheetName val="岡山県"/>
      <sheetName val="広島県"/>
      <sheetName val="山口県"/>
      <sheetName val="徳島県 "/>
      <sheetName val="香川県"/>
      <sheetName val="愛媛県"/>
      <sheetName val="高知県"/>
      <sheetName val="福岡県"/>
      <sheetName val="佐賀県"/>
      <sheetName val="長崎県"/>
      <sheetName val="熊本県"/>
      <sheetName val="大分県"/>
      <sheetName val="宮崎県"/>
      <sheetName val="鹿児島県"/>
      <sheetName val="沖縄県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08">
          <cell r="AA108" t="str">
            <v>47-50</v>
          </cell>
          <cell r="AB108" t="str">
            <v>50-55</v>
          </cell>
          <cell r="AC108" t="str">
            <v>55-60</v>
          </cell>
          <cell r="AD108" t="str">
            <v>60-65</v>
          </cell>
          <cell r="AE108" t="str">
            <v>65-70</v>
          </cell>
          <cell r="AF108" t="str">
            <v>70-75</v>
          </cell>
          <cell r="AG108" t="str">
            <v>75-80</v>
          </cell>
          <cell r="AH108" t="str">
            <v>80-85</v>
          </cell>
          <cell r="AI108" t="str">
            <v>85-90</v>
          </cell>
          <cell r="AJ108" t="str">
            <v>90-95</v>
          </cell>
          <cell r="AK108" t="str">
            <v>95-00</v>
          </cell>
          <cell r="AL108" t="str">
            <v>00-05</v>
          </cell>
          <cell r="AM108" t="str">
            <v>05-10</v>
          </cell>
          <cell r="AN108" t="str">
            <v>10-15</v>
          </cell>
          <cell r="AP108" t="str">
            <v>中心都市（佐世保市）</v>
          </cell>
          <cell r="AR108">
            <v>31336</v>
          </cell>
          <cell r="AS108">
            <v>38561</v>
          </cell>
          <cell r="AT108">
            <v>-5222</v>
          </cell>
          <cell r="AU108">
            <v>-44167</v>
          </cell>
          <cell r="AV108">
            <v>-14495</v>
          </cell>
          <cell r="AW108">
            <v>432</v>
          </cell>
          <cell r="AX108">
            <v>-137</v>
          </cell>
          <cell r="AY108">
            <v>-882</v>
          </cell>
          <cell r="AZ108">
            <v>-7088</v>
          </cell>
          <cell r="BA108">
            <v>-710</v>
          </cell>
          <cell r="BB108">
            <v>-5152</v>
          </cell>
          <cell r="BC108">
            <v>-16137</v>
          </cell>
          <cell r="BD108">
            <v>2839</v>
          </cell>
          <cell r="BE108">
            <v>-5453</v>
          </cell>
        </row>
        <row r="109">
          <cell r="Y109" t="str">
            <v>中心都市（長崎市）</v>
          </cell>
          <cell r="AA109">
            <v>55521</v>
          </cell>
          <cell r="AB109">
            <v>49044</v>
          </cell>
          <cell r="AC109">
            <v>44332</v>
          </cell>
          <cell r="AD109">
            <v>15513</v>
          </cell>
          <cell r="AE109">
            <v>11334</v>
          </cell>
          <cell r="AF109">
            <v>10390</v>
          </cell>
          <cell r="AG109">
            <v>-3036</v>
          </cell>
          <cell r="AH109">
            <v>2767</v>
          </cell>
          <cell r="AI109">
            <v>-11534</v>
          </cell>
          <cell r="AJ109">
            <v>-6969</v>
          </cell>
          <cell r="AK109">
            <v>-16928</v>
          </cell>
          <cell r="AL109">
            <v>-14929</v>
          </cell>
          <cell r="AM109">
            <v>-11440</v>
          </cell>
          <cell r="AN109">
            <v>-14122</v>
          </cell>
          <cell r="AR109">
            <v>2730</v>
          </cell>
          <cell r="AS109">
            <v>-454</v>
          </cell>
          <cell r="AT109">
            <v>-1779</v>
          </cell>
          <cell r="AU109">
            <v>-8577</v>
          </cell>
          <cell r="AV109">
            <v>-2223</v>
          </cell>
          <cell r="AW109">
            <v>607</v>
          </cell>
          <cell r="AX109">
            <v>2113</v>
          </cell>
          <cell r="AY109">
            <v>835</v>
          </cell>
          <cell r="AZ109">
            <v>-229</v>
          </cell>
          <cell r="BA109">
            <v>929</v>
          </cell>
          <cell r="BB109">
            <v>798</v>
          </cell>
          <cell r="BC109">
            <v>100</v>
          </cell>
          <cell r="BD109">
            <v>-745</v>
          </cell>
          <cell r="BE109">
            <v>-911</v>
          </cell>
        </row>
        <row r="110">
          <cell r="Y110" t="str">
            <v>郊外地域</v>
          </cell>
          <cell r="AA110">
            <v>178</v>
          </cell>
          <cell r="AB110">
            <v>578</v>
          </cell>
          <cell r="AC110">
            <v>42</v>
          </cell>
          <cell r="AD110">
            <v>1052</v>
          </cell>
          <cell r="AE110">
            <v>4857</v>
          </cell>
          <cell r="AF110">
            <v>9001</v>
          </cell>
          <cell r="AG110">
            <v>14786</v>
          </cell>
          <cell r="AH110">
            <v>5231</v>
          </cell>
          <cell r="AI110">
            <v>4434</v>
          </cell>
          <cell r="AJ110">
            <v>3443</v>
          </cell>
          <cell r="AK110">
            <v>6112</v>
          </cell>
          <cell r="AL110">
            <v>3361</v>
          </cell>
          <cell r="AM110">
            <v>863</v>
          </cell>
          <cell r="AN110">
            <v>-269</v>
          </cell>
          <cell r="AR110">
            <v>34066</v>
          </cell>
          <cell r="AS110">
            <v>38107</v>
          </cell>
          <cell r="AT110">
            <v>-7001</v>
          </cell>
          <cell r="AU110">
            <v>-52744</v>
          </cell>
          <cell r="AV110">
            <v>-16718</v>
          </cell>
          <cell r="AW110">
            <v>1039</v>
          </cell>
          <cell r="AX110">
            <v>1976</v>
          </cell>
          <cell r="AY110">
            <v>-47</v>
          </cell>
          <cell r="AZ110">
            <v>-7317</v>
          </cell>
          <cell r="BA110">
            <v>219</v>
          </cell>
          <cell r="BB110">
            <v>-4354</v>
          </cell>
          <cell r="BC110">
            <v>-16037</v>
          </cell>
          <cell r="BD110">
            <v>2094</v>
          </cell>
          <cell r="BE110">
            <v>-6364</v>
          </cell>
        </row>
        <row r="112">
          <cell r="Y112" t="str">
            <v>就業圏域</v>
          </cell>
          <cell r="AA112">
            <v>55699</v>
          </cell>
          <cell r="AB112">
            <v>49622</v>
          </cell>
          <cell r="AC112">
            <v>44374</v>
          </cell>
          <cell r="AD112">
            <v>16565</v>
          </cell>
          <cell r="AE112">
            <v>16191</v>
          </cell>
          <cell r="AF112">
            <v>19391</v>
          </cell>
          <cell r="AG112">
            <v>11750</v>
          </cell>
          <cell r="AH112">
            <v>7998</v>
          </cell>
          <cell r="AI112">
            <v>-7100</v>
          </cell>
          <cell r="AJ112">
            <v>-3526</v>
          </cell>
          <cell r="AK112">
            <v>-10816</v>
          </cell>
          <cell r="AL112">
            <v>-11568</v>
          </cell>
          <cell r="AM112">
            <v>-10577</v>
          </cell>
          <cell r="AN112">
            <v>-14391</v>
          </cell>
        </row>
        <row r="144">
          <cell r="AP144" t="str">
            <v>中心都市（諫早市）</v>
          </cell>
          <cell r="AR144">
            <v>1496</v>
          </cell>
          <cell r="AS144">
            <v>279</v>
          </cell>
          <cell r="AT144">
            <v>-3383</v>
          </cell>
          <cell r="AU144">
            <v>-3293</v>
          </cell>
          <cell r="AV144">
            <v>-642</v>
          </cell>
          <cell r="AW144">
            <v>7792</v>
          </cell>
          <cell r="AX144">
            <v>12517</v>
          </cell>
          <cell r="AY144">
            <v>7465</v>
          </cell>
          <cell r="AZ144">
            <v>4114</v>
          </cell>
          <cell r="BA144">
            <v>3599</v>
          </cell>
          <cell r="BB144">
            <v>1782</v>
          </cell>
          <cell r="BC144">
            <v>-265</v>
          </cell>
          <cell r="BD144">
            <v>-3282</v>
          </cell>
          <cell r="BE144">
            <v>-2616</v>
          </cell>
        </row>
        <row r="145">
          <cell r="AR145">
            <v>-4172</v>
          </cell>
          <cell r="AS145">
            <v>3206</v>
          </cell>
          <cell r="AT145">
            <v>-7831</v>
          </cell>
          <cell r="AU145">
            <v>-10444</v>
          </cell>
          <cell r="AV145">
            <v>-4932</v>
          </cell>
          <cell r="AW145">
            <v>2768</v>
          </cell>
          <cell r="AX145">
            <v>4727</v>
          </cell>
          <cell r="AY145">
            <v>2898</v>
          </cell>
          <cell r="AZ145">
            <v>1731</v>
          </cell>
          <cell r="BA145">
            <v>4947</v>
          </cell>
          <cell r="BB145">
            <v>3152</v>
          </cell>
          <cell r="BC145">
            <v>763</v>
          </cell>
          <cell r="BD145">
            <v>-1677</v>
          </cell>
          <cell r="BE145">
            <v>-2358</v>
          </cell>
        </row>
        <row r="146">
          <cell r="AR146">
            <v>-2676</v>
          </cell>
          <cell r="AS146">
            <v>3485</v>
          </cell>
          <cell r="AT146">
            <v>-11214</v>
          </cell>
          <cell r="AU146">
            <v>-13737</v>
          </cell>
          <cell r="AV146">
            <v>-5574</v>
          </cell>
          <cell r="AW146">
            <v>10560</v>
          </cell>
          <cell r="AX146">
            <v>17244</v>
          </cell>
          <cell r="AY146">
            <v>10363</v>
          </cell>
          <cell r="AZ146">
            <v>5845</v>
          </cell>
          <cell r="BA146">
            <v>8546</v>
          </cell>
          <cell r="BB146">
            <v>4934</v>
          </cell>
          <cell r="BC146">
            <v>498</v>
          </cell>
          <cell r="BD146">
            <v>-4959</v>
          </cell>
          <cell r="BE146">
            <v>-4974</v>
          </cell>
        </row>
      </sheetData>
      <sheetData sheetId="43">
        <row r="11">
          <cell r="AS11">
            <v>1970</v>
          </cell>
          <cell r="AT11">
            <v>1975</v>
          </cell>
          <cell r="AU11">
            <v>1980</v>
          </cell>
          <cell r="AV11">
            <v>1985</v>
          </cell>
          <cell r="AW11">
            <v>1990</v>
          </cell>
          <cell r="AX11">
            <v>1995</v>
          </cell>
          <cell r="AY11">
            <v>2000</v>
          </cell>
          <cell r="AZ11">
            <v>2005</v>
          </cell>
          <cell r="BA11">
            <v>2010</v>
          </cell>
        </row>
        <row r="12">
          <cell r="AS12">
            <v>534228</v>
          </cell>
          <cell r="AT12">
            <v>574299</v>
          </cell>
          <cell r="AU12">
            <v>619236</v>
          </cell>
          <cell r="AV12">
            <v>654348</v>
          </cell>
          <cell r="AW12">
            <v>680765</v>
          </cell>
          <cell r="AX12">
            <v>708097</v>
          </cell>
          <cell r="AY12">
            <v>720816</v>
          </cell>
          <cell r="AZ12">
            <v>727978</v>
          </cell>
          <cell r="BA12">
            <v>734474</v>
          </cell>
        </row>
        <row r="13">
          <cell r="AM13" t="str">
            <v>郊外地域</v>
          </cell>
          <cell r="AS13">
            <v>271835</v>
          </cell>
          <cell r="AT13">
            <v>273166</v>
          </cell>
          <cell r="AU13">
            <v>298871</v>
          </cell>
          <cell r="AV13">
            <v>315757</v>
          </cell>
          <cell r="AW13">
            <v>323757</v>
          </cell>
          <cell r="AX13">
            <v>339096</v>
          </cell>
          <cell r="AY13">
            <v>349177</v>
          </cell>
          <cell r="AZ13">
            <v>355762</v>
          </cell>
          <cell r="BA13">
            <v>362370</v>
          </cell>
        </row>
        <row r="22">
          <cell r="AT22" t="str">
            <v>70-75</v>
          </cell>
          <cell r="AU22" t="str">
            <v>75-80</v>
          </cell>
          <cell r="AV22" t="str">
            <v>80-85</v>
          </cell>
          <cell r="AW22" t="str">
            <v>85-90</v>
          </cell>
          <cell r="AX22" t="str">
            <v>90-95</v>
          </cell>
          <cell r="AY22" t="str">
            <v>95-00</v>
          </cell>
          <cell r="AZ22" t="str">
            <v>00-05</v>
          </cell>
          <cell r="BA22" t="str">
            <v>05-10</v>
          </cell>
        </row>
        <row r="23">
          <cell r="AM23" t="str">
            <v>中心都市(熊本市)</v>
          </cell>
          <cell r="AT23">
            <v>40071</v>
          </cell>
          <cell r="AU23">
            <v>44937</v>
          </cell>
          <cell r="AV23">
            <v>35112</v>
          </cell>
          <cell r="AW23">
            <v>26417</v>
          </cell>
          <cell r="AX23">
            <v>27332</v>
          </cell>
          <cell r="AY23">
            <v>12719</v>
          </cell>
          <cell r="AZ23">
            <v>7162</v>
          </cell>
          <cell r="BA23">
            <v>6496</v>
          </cell>
        </row>
        <row r="24">
          <cell r="AM24" t="str">
            <v>郊外地域</v>
          </cell>
          <cell r="AT24">
            <v>1331</v>
          </cell>
          <cell r="AU24">
            <v>25705</v>
          </cell>
          <cell r="AV24">
            <v>16886</v>
          </cell>
          <cell r="AW24">
            <v>8000</v>
          </cell>
          <cell r="AX24">
            <v>15339</v>
          </cell>
          <cell r="AY24">
            <v>10081</v>
          </cell>
          <cell r="AZ24">
            <v>6585</v>
          </cell>
          <cell r="BA24">
            <v>6608</v>
          </cell>
        </row>
        <row r="25">
          <cell r="AM25" t="str">
            <v>圏域全体</v>
          </cell>
          <cell r="AT25">
            <v>41402</v>
          </cell>
          <cell r="AU25">
            <v>70642</v>
          </cell>
          <cell r="AV25">
            <v>51998</v>
          </cell>
          <cell r="AW25">
            <v>34417</v>
          </cell>
          <cell r="AX25">
            <v>42671</v>
          </cell>
          <cell r="AY25">
            <v>22800</v>
          </cell>
          <cell r="AZ25">
            <v>13747</v>
          </cell>
          <cell r="BA25">
            <v>13104</v>
          </cell>
        </row>
      </sheetData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5"/>
  <sheetViews>
    <sheetView topLeftCell="A34" workbookViewId="0">
      <selection activeCell="G14" sqref="G14"/>
    </sheetView>
  </sheetViews>
  <sheetFormatPr defaultRowHeight="13.5"/>
  <cols>
    <col min="1" max="3" width="9.125" bestFit="1" customWidth="1"/>
    <col min="5" max="5" width="9.125" bestFit="1" customWidth="1"/>
    <col min="7" max="21" width="9.875" bestFit="1" customWidth="1"/>
  </cols>
  <sheetData>
    <row r="1" spans="1:24">
      <c r="A1" s="86"/>
      <c r="B1" s="86"/>
      <c r="C1" s="2" t="s">
        <v>0</v>
      </c>
      <c r="D1" s="2" t="s">
        <v>107</v>
      </c>
      <c r="E1" s="6" t="s">
        <v>1</v>
      </c>
      <c r="F1" s="6" t="s">
        <v>108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6"/>
      <c r="T1" s="86"/>
      <c r="U1" s="86"/>
      <c r="V1" s="86"/>
      <c r="W1" s="86"/>
      <c r="X1" s="86"/>
    </row>
    <row r="2" spans="1:24">
      <c r="A2" s="86"/>
      <c r="B2" s="86"/>
      <c r="C2" s="5"/>
      <c r="D2" s="2" t="s">
        <v>2</v>
      </c>
      <c r="E2" s="5"/>
      <c r="F2" s="6" t="s">
        <v>3</v>
      </c>
      <c r="G2" s="8">
        <v>1947</v>
      </c>
      <c r="H2" s="8">
        <v>1950</v>
      </c>
      <c r="I2" s="8">
        <v>1955</v>
      </c>
      <c r="J2" s="8">
        <v>1960</v>
      </c>
      <c r="K2" s="8">
        <v>1965</v>
      </c>
      <c r="L2" s="8">
        <v>1970</v>
      </c>
      <c r="M2" s="8">
        <v>1975</v>
      </c>
      <c r="N2" s="8">
        <v>1980</v>
      </c>
      <c r="O2" s="8">
        <v>1985</v>
      </c>
      <c r="P2" s="8">
        <v>1990</v>
      </c>
      <c r="Q2" s="8">
        <v>1995</v>
      </c>
      <c r="R2" s="8">
        <v>2000</v>
      </c>
      <c r="S2" s="8">
        <v>2005</v>
      </c>
      <c r="T2" s="8">
        <v>2010</v>
      </c>
      <c r="U2" s="8">
        <v>2015</v>
      </c>
      <c r="V2" s="86"/>
      <c r="W2" s="86"/>
      <c r="X2" s="86"/>
    </row>
    <row r="3" spans="1:24">
      <c r="A3" s="8">
        <v>27</v>
      </c>
      <c r="B3" s="8">
        <v>100</v>
      </c>
      <c r="C3" s="8">
        <v>27100</v>
      </c>
      <c r="D3" s="8" t="s">
        <v>418</v>
      </c>
      <c r="E3" s="8">
        <v>27100</v>
      </c>
      <c r="F3" s="8" t="s">
        <v>418</v>
      </c>
      <c r="G3" s="9">
        <v>1614632</v>
      </c>
      <c r="H3" s="9">
        <v>2015350</v>
      </c>
      <c r="I3" s="9">
        <v>2547316</v>
      </c>
      <c r="J3" s="9">
        <v>3011563</v>
      </c>
      <c r="K3" s="9">
        <v>3156222</v>
      </c>
      <c r="L3" s="9">
        <v>2980487</v>
      </c>
      <c r="M3" s="9">
        <v>2778987</v>
      </c>
      <c r="N3" s="9">
        <v>2648180</v>
      </c>
      <c r="O3" s="9">
        <v>2636249</v>
      </c>
      <c r="P3" s="9">
        <v>2623801</v>
      </c>
      <c r="Q3" s="9">
        <v>2602421</v>
      </c>
      <c r="R3" s="9">
        <v>2598774</v>
      </c>
      <c r="S3" s="10">
        <v>2628811</v>
      </c>
      <c r="T3" s="10">
        <v>2665314</v>
      </c>
      <c r="U3" s="9">
        <v>2691185</v>
      </c>
      <c r="V3" s="86"/>
      <c r="W3" s="86"/>
      <c r="X3" s="86"/>
    </row>
    <row r="4" spans="1:24">
      <c r="A4" s="8">
        <v>27</v>
      </c>
      <c r="B4" s="8">
        <v>201</v>
      </c>
      <c r="C4" s="8">
        <v>27201</v>
      </c>
      <c r="D4" s="8" t="s">
        <v>419</v>
      </c>
      <c r="E4" s="8">
        <v>27201</v>
      </c>
      <c r="F4" s="12" t="s">
        <v>419</v>
      </c>
      <c r="G4" s="9">
        <v>251130</v>
      </c>
      <c r="H4" s="9">
        <v>273434</v>
      </c>
      <c r="I4" s="9">
        <v>315208</v>
      </c>
      <c r="J4" s="9">
        <v>371502</v>
      </c>
      <c r="K4" s="9">
        <v>466412</v>
      </c>
      <c r="L4" s="9">
        <v>594367</v>
      </c>
      <c r="M4" s="9">
        <v>750688</v>
      </c>
      <c r="N4" s="9">
        <v>810106</v>
      </c>
      <c r="O4" s="9">
        <v>818271</v>
      </c>
      <c r="P4" s="9">
        <v>807765</v>
      </c>
      <c r="Q4" s="9">
        <v>802993</v>
      </c>
      <c r="R4" s="9">
        <v>792018</v>
      </c>
      <c r="S4" s="10">
        <v>791831</v>
      </c>
      <c r="T4" s="10">
        <v>802686</v>
      </c>
      <c r="U4" s="9">
        <v>800154</v>
      </c>
      <c r="V4" s="86"/>
      <c r="W4" s="86"/>
      <c r="X4" s="86"/>
    </row>
    <row r="5" spans="1:24">
      <c r="A5" s="8">
        <v>27</v>
      </c>
      <c r="B5" s="8">
        <v>385</v>
      </c>
      <c r="C5" s="8">
        <v>27385</v>
      </c>
      <c r="D5" s="8" t="s">
        <v>420</v>
      </c>
      <c r="E5" s="11">
        <v>27201</v>
      </c>
      <c r="F5" s="87" t="s">
        <v>419</v>
      </c>
      <c r="G5" s="9">
        <v>9909</v>
      </c>
      <c r="H5" s="9">
        <v>10271</v>
      </c>
      <c r="I5" s="9">
        <v>10399</v>
      </c>
      <c r="J5" s="9">
        <v>12057</v>
      </c>
      <c r="K5" s="9">
        <v>17429</v>
      </c>
      <c r="L5" s="9">
        <v>22191</v>
      </c>
      <c r="M5" s="9">
        <v>26321</v>
      </c>
      <c r="N5" s="9">
        <v>29315</v>
      </c>
      <c r="O5" s="9">
        <v>34593</v>
      </c>
      <c r="P5" s="9">
        <v>37134</v>
      </c>
      <c r="Q5" s="9">
        <v>37391</v>
      </c>
      <c r="R5" s="9">
        <v>37618</v>
      </c>
      <c r="S5" s="10">
        <v>39135</v>
      </c>
      <c r="T5" s="10">
        <v>39280</v>
      </c>
      <c r="U5" s="9">
        <v>39156</v>
      </c>
      <c r="V5" s="86"/>
      <c r="W5" s="86"/>
      <c r="X5" s="86"/>
    </row>
    <row r="6" spans="1:24">
      <c r="A6" s="8">
        <v>27</v>
      </c>
      <c r="B6" s="8">
        <v>202</v>
      </c>
      <c r="C6" s="8">
        <v>27202</v>
      </c>
      <c r="D6" s="8" t="s">
        <v>421</v>
      </c>
      <c r="E6" s="8">
        <v>27202</v>
      </c>
      <c r="F6" s="8" t="s">
        <v>421</v>
      </c>
      <c r="G6" s="9">
        <v>91531</v>
      </c>
      <c r="H6" s="9">
        <v>98821</v>
      </c>
      <c r="I6" s="9">
        <v>107640</v>
      </c>
      <c r="J6" s="9">
        <v>120265</v>
      </c>
      <c r="K6" s="9">
        <v>143710</v>
      </c>
      <c r="L6" s="9">
        <v>162022</v>
      </c>
      <c r="M6" s="9">
        <v>174952</v>
      </c>
      <c r="N6" s="9">
        <v>180317</v>
      </c>
      <c r="O6" s="9">
        <v>185731</v>
      </c>
      <c r="P6" s="9">
        <v>188563</v>
      </c>
      <c r="Q6" s="9">
        <v>194818</v>
      </c>
      <c r="R6" s="9">
        <v>200104</v>
      </c>
      <c r="S6" s="10">
        <v>201047</v>
      </c>
      <c r="T6" s="10">
        <v>199234</v>
      </c>
      <c r="U6" s="9">
        <v>194911</v>
      </c>
      <c r="V6" s="86"/>
      <c r="W6" s="86"/>
      <c r="X6" s="86"/>
    </row>
    <row r="7" spans="1:24">
      <c r="A7" s="8">
        <v>27</v>
      </c>
      <c r="B7" s="8">
        <v>203</v>
      </c>
      <c r="C7" s="8">
        <v>27203</v>
      </c>
      <c r="D7" s="8" t="s">
        <v>422</v>
      </c>
      <c r="E7" s="8">
        <v>27203</v>
      </c>
      <c r="F7" s="8" t="s">
        <v>422</v>
      </c>
      <c r="G7" s="9">
        <v>90053</v>
      </c>
      <c r="H7" s="9">
        <v>102355</v>
      </c>
      <c r="I7" s="9">
        <v>127734</v>
      </c>
      <c r="J7" s="9">
        <v>199133</v>
      </c>
      <c r="K7" s="9">
        <v>292050</v>
      </c>
      <c r="L7" s="9">
        <v>368498</v>
      </c>
      <c r="M7" s="9">
        <v>398384</v>
      </c>
      <c r="N7" s="9">
        <v>403174</v>
      </c>
      <c r="O7" s="9">
        <v>413213</v>
      </c>
      <c r="P7" s="9">
        <v>409837</v>
      </c>
      <c r="Q7" s="9">
        <v>398908</v>
      </c>
      <c r="R7" s="9">
        <v>391726</v>
      </c>
      <c r="S7" s="10">
        <v>386623</v>
      </c>
      <c r="T7" s="10">
        <v>389341</v>
      </c>
      <c r="U7" s="9">
        <v>395479</v>
      </c>
      <c r="V7" s="86"/>
      <c r="W7" s="86"/>
      <c r="X7" s="86"/>
    </row>
    <row r="8" spans="1:24">
      <c r="A8" s="8">
        <v>27</v>
      </c>
      <c r="B8" s="8">
        <v>204</v>
      </c>
      <c r="C8" s="8">
        <v>27204</v>
      </c>
      <c r="D8" s="8" t="s">
        <v>423</v>
      </c>
      <c r="E8" s="8">
        <v>27204</v>
      </c>
      <c r="F8" s="8" t="s">
        <v>423</v>
      </c>
      <c r="G8" s="9">
        <v>42733</v>
      </c>
      <c r="H8" s="9">
        <v>45177</v>
      </c>
      <c r="I8" s="9">
        <v>50073</v>
      </c>
      <c r="J8" s="9">
        <v>59688</v>
      </c>
      <c r="K8" s="9">
        <v>82478</v>
      </c>
      <c r="L8" s="9">
        <v>94333</v>
      </c>
      <c r="M8" s="9">
        <v>100268</v>
      </c>
      <c r="N8" s="9">
        <v>101121</v>
      </c>
      <c r="O8" s="9">
        <v>101683</v>
      </c>
      <c r="P8" s="9">
        <v>104218</v>
      </c>
      <c r="Q8" s="9">
        <v>104293</v>
      </c>
      <c r="R8" s="9">
        <v>101516</v>
      </c>
      <c r="S8" s="10">
        <v>101616</v>
      </c>
      <c r="T8" s="10">
        <v>104229</v>
      </c>
      <c r="U8" s="9">
        <v>103069</v>
      </c>
      <c r="V8" s="86"/>
      <c r="W8" s="86"/>
      <c r="X8" s="86"/>
    </row>
    <row r="9" spans="1:24">
      <c r="A9" s="8">
        <v>27</v>
      </c>
      <c r="B9" s="8">
        <v>205</v>
      </c>
      <c r="C9" s="8">
        <v>27205</v>
      </c>
      <c r="D9" s="8" t="s">
        <v>424</v>
      </c>
      <c r="E9" s="8">
        <v>27205</v>
      </c>
      <c r="F9" s="8" t="s">
        <v>424</v>
      </c>
      <c r="G9" s="9">
        <v>80620</v>
      </c>
      <c r="H9" s="9">
        <v>87564</v>
      </c>
      <c r="I9" s="9">
        <v>97266</v>
      </c>
      <c r="J9" s="9">
        <v>116727</v>
      </c>
      <c r="K9" s="9">
        <v>196665</v>
      </c>
      <c r="L9" s="9">
        <v>259619</v>
      </c>
      <c r="M9" s="9">
        <v>300956</v>
      </c>
      <c r="N9" s="9">
        <v>332418</v>
      </c>
      <c r="O9" s="9">
        <v>348948</v>
      </c>
      <c r="P9" s="9">
        <v>345206</v>
      </c>
      <c r="Q9" s="9">
        <v>342760</v>
      </c>
      <c r="R9" s="9">
        <v>347929</v>
      </c>
      <c r="S9" s="10">
        <v>353885</v>
      </c>
      <c r="T9" s="10">
        <v>355798</v>
      </c>
      <c r="U9" s="9">
        <v>374468</v>
      </c>
      <c r="V9" s="86"/>
      <c r="W9" s="86"/>
      <c r="X9" s="86"/>
    </row>
    <row r="10" spans="1:24">
      <c r="A10" s="8">
        <v>27</v>
      </c>
      <c r="B10" s="8">
        <v>206</v>
      </c>
      <c r="C10" s="8">
        <v>27206</v>
      </c>
      <c r="D10" s="8" t="s">
        <v>425</v>
      </c>
      <c r="E10" s="8">
        <v>27206</v>
      </c>
      <c r="F10" s="8" t="s">
        <v>425</v>
      </c>
      <c r="G10" s="9">
        <v>30652</v>
      </c>
      <c r="H10" s="9">
        <v>33341</v>
      </c>
      <c r="I10" s="9">
        <v>38402</v>
      </c>
      <c r="J10" s="9">
        <v>42304</v>
      </c>
      <c r="K10" s="9">
        <v>53312</v>
      </c>
      <c r="L10" s="9">
        <v>59437</v>
      </c>
      <c r="M10" s="9">
        <v>66250</v>
      </c>
      <c r="N10" s="9">
        <v>67474</v>
      </c>
      <c r="O10" s="9">
        <v>67755</v>
      </c>
      <c r="P10" s="9">
        <v>67035</v>
      </c>
      <c r="Q10" s="9">
        <v>68842</v>
      </c>
      <c r="R10" s="9">
        <v>75091</v>
      </c>
      <c r="S10" s="10">
        <v>77673</v>
      </c>
      <c r="T10" s="10">
        <v>77548</v>
      </c>
      <c r="U10" s="9">
        <v>75897</v>
      </c>
      <c r="V10" s="86"/>
      <c r="W10" s="86"/>
      <c r="X10" s="86"/>
    </row>
    <row r="11" spans="1:24">
      <c r="A11" s="8">
        <v>27</v>
      </c>
      <c r="B11" s="8">
        <v>207</v>
      </c>
      <c r="C11" s="8">
        <v>27207</v>
      </c>
      <c r="D11" s="8" t="s">
        <v>426</v>
      </c>
      <c r="E11" s="8">
        <v>27207</v>
      </c>
      <c r="F11" s="8" t="s">
        <v>426</v>
      </c>
      <c r="G11" s="9">
        <v>56062</v>
      </c>
      <c r="H11" s="9">
        <v>58868</v>
      </c>
      <c r="I11" s="9">
        <v>63778</v>
      </c>
      <c r="J11" s="9">
        <v>79035</v>
      </c>
      <c r="K11" s="9">
        <v>130722</v>
      </c>
      <c r="L11" s="9">
        <v>231105</v>
      </c>
      <c r="M11" s="9">
        <v>330536</v>
      </c>
      <c r="N11" s="9">
        <v>340720</v>
      </c>
      <c r="O11" s="9">
        <v>348784</v>
      </c>
      <c r="P11" s="9">
        <v>359867</v>
      </c>
      <c r="Q11" s="9">
        <v>362270</v>
      </c>
      <c r="R11" s="9">
        <v>357438</v>
      </c>
      <c r="S11" s="10">
        <v>351826</v>
      </c>
      <c r="T11" s="10">
        <v>357359</v>
      </c>
      <c r="U11" s="9">
        <v>351829</v>
      </c>
      <c r="V11" s="86"/>
      <c r="W11" s="86"/>
      <c r="X11" s="86"/>
    </row>
    <row r="12" spans="1:24">
      <c r="A12" s="8">
        <v>27</v>
      </c>
      <c r="B12" s="8">
        <v>208</v>
      </c>
      <c r="C12" s="8">
        <v>27208</v>
      </c>
      <c r="D12" s="8" t="s">
        <v>427</v>
      </c>
      <c r="E12" s="8">
        <v>27208</v>
      </c>
      <c r="F12" s="8" t="s">
        <v>427</v>
      </c>
      <c r="G12" s="9">
        <v>47129</v>
      </c>
      <c r="H12" s="9">
        <v>53586</v>
      </c>
      <c r="I12" s="9">
        <v>56166</v>
      </c>
      <c r="J12" s="9">
        <v>61067</v>
      </c>
      <c r="K12" s="9">
        <v>69365</v>
      </c>
      <c r="L12" s="9">
        <v>73366</v>
      </c>
      <c r="M12" s="9">
        <v>79506</v>
      </c>
      <c r="N12" s="9">
        <v>81162</v>
      </c>
      <c r="O12" s="9">
        <v>79591</v>
      </c>
      <c r="P12" s="9">
        <v>79234</v>
      </c>
      <c r="Q12" s="9">
        <v>84653</v>
      </c>
      <c r="R12" s="9">
        <v>88523</v>
      </c>
      <c r="S12" s="10">
        <v>90267</v>
      </c>
      <c r="T12" s="10">
        <v>90519</v>
      </c>
      <c r="U12" s="9">
        <v>88694</v>
      </c>
      <c r="V12" s="86"/>
      <c r="W12" s="86"/>
      <c r="X12" s="86"/>
    </row>
    <row r="13" spans="1:24">
      <c r="A13" s="8">
        <v>27</v>
      </c>
      <c r="B13" s="8">
        <v>209</v>
      </c>
      <c r="C13" s="8">
        <v>27209</v>
      </c>
      <c r="D13" s="8" t="s">
        <v>428</v>
      </c>
      <c r="E13" s="8">
        <v>27209</v>
      </c>
      <c r="F13" s="8" t="s">
        <v>428</v>
      </c>
      <c r="G13" s="9">
        <v>59581</v>
      </c>
      <c r="H13" s="9">
        <v>65932</v>
      </c>
      <c r="I13" s="9">
        <v>78710</v>
      </c>
      <c r="J13" s="9">
        <v>102295</v>
      </c>
      <c r="K13" s="9">
        <v>138856</v>
      </c>
      <c r="L13" s="9">
        <v>184466</v>
      </c>
      <c r="M13" s="9">
        <v>178383</v>
      </c>
      <c r="N13" s="9">
        <v>165630</v>
      </c>
      <c r="O13" s="9">
        <v>159400</v>
      </c>
      <c r="P13" s="9">
        <v>157372</v>
      </c>
      <c r="Q13" s="9">
        <v>157306</v>
      </c>
      <c r="R13" s="9">
        <v>152298</v>
      </c>
      <c r="S13" s="10">
        <v>147465</v>
      </c>
      <c r="T13" s="10">
        <v>146697</v>
      </c>
      <c r="U13" s="9">
        <v>143042</v>
      </c>
      <c r="V13" s="86"/>
      <c r="W13" s="86"/>
      <c r="X13" s="86"/>
    </row>
    <row r="14" spans="1:24">
      <c r="A14" s="8">
        <v>27</v>
      </c>
      <c r="B14" s="8">
        <v>210</v>
      </c>
      <c r="C14" s="8">
        <v>27210</v>
      </c>
      <c r="D14" s="8" t="s">
        <v>429</v>
      </c>
      <c r="E14" s="8">
        <v>27210</v>
      </c>
      <c r="F14" s="8" t="s">
        <v>429</v>
      </c>
      <c r="G14" s="9">
        <v>49885</v>
      </c>
      <c r="H14" s="9">
        <v>52817</v>
      </c>
      <c r="I14" s="9">
        <v>59327</v>
      </c>
      <c r="J14" s="9">
        <v>80312</v>
      </c>
      <c r="K14" s="9">
        <v>127520</v>
      </c>
      <c r="L14" s="9">
        <v>217369</v>
      </c>
      <c r="M14" s="9">
        <v>297618</v>
      </c>
      <c r="N14" s="9">
        <v>353358</v>
      </c>
      <c r="O14" s="9">
        <v>382257</v>
      </c>
      <c r="P14" s="9">
        <v>390788</v>
      </c>
      <c r="Q14" s="9">
        <v>400144</v>
      </c>
      <c r="R14" s="9">
        <v>402563</v>
      </c>
      <c r="S14" s="10">
        <v>404044</v>
      </c>
      <c r="T14" s="10">
        <v>407978</v>
      </c>
      <c r="U14" s="9">
        <v>404152</v>
      </c>
      <c r="V14" s="86"/>
      <c r="W14" s="86"/>
      <c r="X14" s="86"/>
    </row>
    <row r="15" spans="1:24">
      <c r="A15" s="8">
        <v>27</v>
      </c>
      <c r="B15" s="8">
        <v>211</v>
      </c>
      <c r="C15" s="8">
        <v>27211</v>
      </c>
      <c r="D15" s="8" t="s">
        <v>430</v>
      </c>
      <c r="E15" s="8">
        <v>27211</v>
      </c>
      <c r="F15" s="8" t="s">
        <v>430</v>
      </c>
      <c r="G15" s="9">
        <v>47302</v>
      </c>
      <c r="H15" s="9">
        <v>48474</v>
      </c>
      <c r="I15" s="9">
        <v>54971</v>
      </c>
      <c r="J15" s="9">
        <v>71700</v>
      </c>
      <c r="K15" s="9">
        <v>114887</v>
      </c>
      <c r="L15" s="9">
        <v>163545</v>
      </c>
      <c r="M15" s="9">
        <v>210286</v>
      </c>
      <c r="N15" s="9">
        <v>234062</v>
      </c>
      <c r="O15" s="9">
        <v>250463</v>
      </c>
      <c r="P15" s="9">
        <v>254078</v>
      </c>
      <c r="Q15" s="9">
        <v>258233</v>
      </c>
      <c r="R15" s="9">
        <v>260648</v>
      </c>
      <c r="S15" s="10">
        <v>267961</v>
      </c>
      <c r="T15" s="10">
        <v>274822</v>
      </c>
      <c r="U15" s="9">
        <v>280033</v>
      </c>
      <c r="V15" s="86"/>
      <c r="W15" s="86"/>
      <c r="X15" s="86"/>
    </row>
    <row r="16" spans="1:24">
      <c r="A16" s="8">
        <v>27</v>
      </c>
      <c r="B16" s="8">
        <v>212</v>
      </c>
      <c r="C16" s="8">
        <v>27212</v>
      </c>
      <c r="D16" s="8" t="s">
        <v>431</v>
      </c>
      <c r="E16" s="8">
        <v>27212</v>
      </c>
      <c r="F16" s="8" t="s">
        <v>431</v>
      </c>
      <c r="G16" s="9">
        <v>87529</v>
      </c>
      <c r="H16" s="9">
        <v>92678</v>
      </c>
      <c r="I16" s="9">
        <v>105862</v>
      </c>
      <c r="J16" s="9">
        <v>123035</v>
      </c>
      <c r="K16" s="9">
        <v>170248</v>
      </c>
      <c r="L16" s="9">
        <v>227778</v>
      </c>
      <c r="M16" s="9">
        <v>261639</v>
      </c>
      <c r="N16" s="9">
        <v>272706</v>
      </c>
      <c r="O16" s="9">
        <v>276394</v>
      </c>
      <c r="P16" s="9">
        <v>277568</v>
      </c>
      <c r="Q16" s="9">
        <v>276664</v>
      </c>
      <c r="R16" s="9">
        <v>274777</v>
      </c>
      <c r="S16" s="10">
        <v>273487</v>
      </c>
      <c r="T16" s="10">
        <v>271460</v>
      </c>
      <c r="U16" s="9">
        <v>268800</v>
      </c>
      <c r="V16" s="86"/>
      <c r="W16" s="86"/>
      <c r="X16" s="86"/>
    </row>
    <row r="17" spans="1:24">
      <c r="A17" s="8">
        <v>27</v>
      </c>
      <c r="B17" s="8">
        <v>213</v>
      </c>
      <c r="C17" s="8">
        <v>27213</v>
      </c>
      <c r="D17" s="8" t="s">
        <v>432</v>
      </c>
      <c r="E17" s="8">
        <v>27213</v>
      </c>
      <c r="F17" s="8" t="s">
        <v>432</v>
      </c>
      <c r="G17" s="9">
        <v>46096</v>
      </c>
      <c r="H17" s="9">
        <v>47039</v>
      </c>
      <c r="I17" s="9">
        <v>51306</v>
      </c>
      <c r="J17" s="9">
        <v>56827</v>
      </c>
      <c r="K17" s="9">
        <v>66521</v>
      </c>
      <c r="L17" s="9">
        <v>77000</v>
      </c>
      <c r="M17" s="9">
        <v>86139</v>
      </c>
      <c r="N17" s="9">
        <v>90684</v>
      </c>
      <c r="O17" s="9">
        <v>91563</v>
      </c>
      <c r="P17" s="9">
        <v>88866</v>
      </c>
      <c r="Q17" s="9">
        <v>92583</v>
      </c>
      <c r="R17" s="9">
        <v>96064</v>
      </c>
      <c r="S17" s="10">
        <v>98889</v>
      </c>
      <c r="T17" s="10">
        <v>100801</v>
      </c>
      <c r="U17" s="9">
        <v>100966</v>
      </c>
      <c r="V17" s="86"/>
      <c r="W17" s="86"/>
      <c r="X17" s="86"/>
    </row>
    <row r="18" spans="1:24">
      <c r="A18" s="8">
        <v>27</v>
      </c>
      <c r="B18" s="8">
        <v>214</v>
      </c>
      <c r="C18" s="8">
        <v>27214</v>
      </c>
      <c r="D18" s="8" t="s">
        <v>433</v>
      </c>
      <c r="E18" s="8">
        <v>27214</v>
      </c>
      <c r="F18" s="8" t="s">
        <v>433</v>
      </c>
      <c r="G18" s="9">
        <v>32244</v>
      </c>
      <c r="H18" s="9">
        <v>32781</v>
      </c>
      <c r="I18" s="9">
        <v>34447</v>
      </c>
      <c r="J18" s="9">
        <v>36261</v>
      </c>
      <c r="K18" s="9">
        <v>47985</v>
      </c>
      <c r="L18" s="9">
        <v>75754</v>
      </c>
      <c r="M18" s="9">
        <v>91393</v>
      </c>
      <c r="N18" s="9">
        <v>97495</v>
      </c>
      <c r="O18" s="9">
        <v>102619</v>
      </c>
      <c r="P18" s="9">
        <v>110447</v>
      </c>
      <c r="Q18" s="9">
        <v>121690</v>
      </c>
      <c r="R18" s="9">
        <v>126558</v>
      </c>
      <c r="S18" s="10">
        <v>123934</v>
      </c>
      <c r="T18" s="10">
        <v>119576</v>
      </c>
      <c r="U18" s="9">
        <v>113984</v>
      </c>
      <c r="V18" s="86"/>
      <c r="W18" s="86"/>
      <c r="X18" s="86"/>
    </row>
    <row r="19" spans="1:24">
      <c r="A19" s="8">
        <v>27</v>
      </c>
      <c r="B19" s="8">
        <v>215</v>
      </c>
      <c r="C19" s="8">
        <v>27215</v>
      </c>
      <c r="D19" s="8" t="s">
        <v>434</v>
      </c>
      <c r="E19" s="8">
        <v>27215</v>
      </c>
      <c r="F19" s="8" t="s">
        <v>434</v>
      </c>
      <c r="G19" s="9">
        <v>32375</v>
      </c>
      <c r="H19" s="9">
        <v>34492</v>
      </c>
      <c r="I19" s="9">
        <v>38668</v>
      </c>
      <c r="J19" s="9">
        <v>50188</v>
      </c>
      <c r="K19" s="9">
        <v>113576</v>
      </c>
      <c r="L19" s="9">
        <v>206961</v>
      </c>
      <c r="M19" s="9">
        <v>254311</v>
      </c>
      <c r="N19" s="9">
        <v>255859</v>
      </c>
      <c r="O19" s="9">
        <v>258228</v>
      </c>
      <c r="P19" s="9">
        <v>256524</v>
      </c>
      <c r="Q19" s="9">
        <v>258443</v>
      </c>
      <c r="R19" s="9">
        <v>250806</v>
      </c>
      <c r="S19" s="10">
        <v>241816</v>
      </c>
      <c r="T19" s="10">
        <v>238204</v>
      </c>
      <c r="U19" s="9">
        <v>237518</v>
      </c>
      <c r="V19" s="86"/>
      <c r="W19" s="86"/>
      <c r="X19" s="86"/>
    </row>
    <row r="20" spans="1:24">
      <c r="A20" s="8">
        <v>27</v>
      </c>
      <c r="B20" s="8">
        <v>216</v>
      </c>
      <c r="C20" s="8">
        <v>27216</v>
      </c>
      <c r="D20" s="8" t="s">
        <v>435</v>
      </c>
      <c r="E20" s="8">
        <v>27216</v>
      </c>
      <c r="F20" s="8" t="s">
        <v>435</v>
      </c>
      <c r="G20" s="9">
        <v>30807</v>
      </c>
      <c r="H20" s="9">
        <v>30681</v>
      </c>
      <c r="I20" s="9">
        <v>32141</v>
      </c>
      <c r="J20" s="9">
        <v>34399</v>
      </c>
      <c r="K20" s="9">
        <v>40109</v>
      </c>
      <c r="L20" s="9">
        <v>51994</v>
      </c>
      <c r="M20" s="9">
        <v>66936</v>
      </c>
      <c r="N20" s="9">
        <v>78572</v>
      </c>
      <c r="O20" s="9">
        <v>91313</v>
      </c>
      <c r="P20" s="9">
        <v>108767</v>
      </c>
      <c r="Q20" s="9">
        <v>117082</v>
      </c>
      <c r="R20" s="9">
        <v>121008</v>
      </c>
      <c r="S20" s="10">
        <v>117239</v>
      </c>
      <c r="T20" s="10">
        <v>112490</v>
      </c>
      <c r="U20" s="9">
        <v>106987</v>
      </c>
      <c r="V20" s="86"/>
      <c r="W20" s="86"/>
      <c r="X20" s="86"/>
    </row>
    <row r="21" spans="1:24">
      <c r="A21" s="8">
        <v>27</v>
      </c>
      <c r="B21" s="8">
        <v>217</v>
      </c>
      <c r="C21" s="8">
        <v>27217</v>
      </c>
      <c r="D21" s="8" t="s">
        <v>436</v>
      </c>
      <c r="E21" s="8">
        <v>27217</v>
      </c>
      <c r="F21" s="8" t="s">
        <v>436</v>
      </c>
      <c r="G21" s="9">
        <v>33969</v>
      </c>
      <c r="H21" s="9">
        <v>35269</v>
      </c>
      <c r="I21" s="9">
        <v>38292</v>
      </c>
      <c r="J21" s="9">
        <v>46834</v>
      </c>
      <c r="K21" s="9">
        <v>71406</v>
      </c>
      <c r="L21" s="9">
        <v>111562</v>
      </c>
      <c r="M21" s="9">
        <v>132662</v>
      </c>
      <c r="N21" s="9">
        <v>135849</v>
      </c>
      <c r="O21" s="9">
        <v>136455</v>
      </c>
      <c r="P21" s="9">
        <v>135919</v>
      </c>
      <c r="Q21" s="9">
        <v>134457</v>
      </c>
      <c r="R21" s="9">
        <v>132562</v>
      </c>
      <c r="S21" s="10">
        <v>127276</v>
      </c>
      <c r="T21" s="10">
        <v>124594</v>
      </c>
      <c r="U21" s="9">
        <v>120750</v>
      </c>
      <c r="V21" s="86"/>
      <c r="W21" s="86"/>
      <c r="X21" s="86"/>
    </row>
    <row r="22" spans="1:24">
      <c r="A22" s="8">
        <v>27</v>
      </c>
      <c r="B22" s="8">
        <v>218</v>
      </c>
      <c r="C22" s="8">
        <v>27218</v>
      </c>
      <c r="D22" s="8" t="s">
        <v>437</v>
      </c>
      <c r="E22" s="8">
        <v>27218</v>
      </c>
      <c r="F22" s="8" t="s">
        <v>437</v>
      </c>
      <c r="G22" s="9">
        <v>23836</v>
      </c>
      <c r="H22" s="9">
        <v>27495</v>
      </c>
      <c r="I22" s="9">
        <v>30382</v>
      </c>
      <c r="J22" s="9">
        <v>35354</v>
      </c>
      <c r="K22" s="9">
        <v>57107</v>
      </c>
      <c r="L22" s="9">
        <v>93136</v>
      </c>
      <c r="M22" s="9">
        <v>110829</v>
      </c>
      <c r="N22" s="9">
        <v>116635</v>
      </c>
      <c r="O22" s="9">
        <v>122441</v>
      </c>
      <c r="P22" s="9">
        <v>126460</v>
      </c>
      <c r="Q22" s="9">
        <v>128838</v>
      </c>
      <c r="R22" s="9">
        <v>128917</v>
      </c>
      <c r="S22" s="10">
        <v>126504</v>
      </c>
      <c r="T22" s="10">
        <v>127534</v>
      </c>
      <c r="U22" s="9">
        <v>123217</v>
      </c>
      <c r="V22" s="86"/>
      <c r="W22" s="86"/>
      <c r="X22" s="86"/>
    </row>
    <row r="23" spans="1:24">
      <c r="A23" s="8">
        <v>27</v>
      </c>
      <c r="B23" s="8">
        <v>219</v>
      </c>
      <c r="C23" s="8">
        <v>27219</v>
      </c>
      <c r="D23" s="8" t="s">
        <v>438</v>
      </c>
      <c r="E23" s="8">
        <v>27219</v>
      </c>
      <c r="F23" s="8" t="s">
        <v>438</v>
      </c>
      <c r="G23" s="9">
        <v>53965</v>
      </c>
      <c r="H23" s="9">
        <v>57796</v>
      </c>
      <c r="I23" s="9">
        <v>63756</v>
      </c>
      <c r="J23" s="9">
        <v>70701</v>
      </c>
      <c r="K23" s="9">
        <v>84771</v>
      </c>
      <c r="L23" s="9">
        <v>95987</v>
      </c>
      <c r="M23" s="9">
        <v>118237</v>
      </c>
      <c r="N23" s="9">
        <v>124322</v>
      </c>
      <c r="O23" s="9">
        <v>137641</v>
      </c>
      <c r="P23" s="9">
        <v>146127</v>
      </c>
      <c r="Q23" s="9">
        <v>157300</v>
      </c>
      <c r="R23" s="9">
        <v>172974</v>
      </c>
      <c r="S23" s="10">
        <v>177856</v>
      </c>
      <c r="T23" s="10">
        <v>184988</v>
      </c>
      <c r="U23" s="9">
        <v>186109</v>
      </c>
      <c r="V23" s="86"/>
      <c r="W23" s="86"/>
      <c r="X23" s="86"/>
    </row>
    <row r="24" spans="1:24">
      <c r="A24" s="8">
        <v>27</v>
      </c>
      <c r="B24" s="8">
        <v>220</v>
      </c>
      <c r="C24" s="8">
        <v>27220</v>
      </c>
      <c r="D24" s="8" t="s">
        <v>439</v>
      </c>
      <c r="E24" s="8">
        <v>27220</v>
      </c>
      <c r="F24" s="8" t="s">
        <v>439</v>
      </c>
      <c r="G24" s="9">
        <v>23679</v>
      </c>
      <c r="H24" s="9">
        <v>24757</v>
      </c>
      <c r="I24" s="9">
        <v>29259</v>
      </c>
      <c r="J24" s="9">
        <v>34249</v>
      </c>
      <c r="K24" s="9">
        <v>43851</v>
      </c>
      <c r="L24" s="9">
        <v>57414</v>
      </c>
      <c r="M24" s="9">
        <v>79621</v>
      </c>
      <c r="N24" s="9">
        <v>104112</v>
      </c>
      <c r="O24" s="9">
        <v>114770</v>
      </c>
      <c r="P24" s="9">
        <v>122120</v>
      </c>
      <c r="Q24" s="9">
        <v>127542</v>
      </c>
      <c r="R24" s="9">
        <v>124898</v>
      </c>
      <c r="S24" s="10">
        <v>127135</v>
      </c>
      <c r="T24" s="10">
        <v>129895</v>
      </c>
      <c r="U24" s="9">
        <v>133411</v>
      </c>
      <c r="V24" s="86"/>
      <c r="W24" s="86"/>
      <c r="X24" s="86"/>
    </row>
    <row r="25" spans="1:24">
      <c r="A25" s="8">
        <v>27</v>
      </c>
      <c r="B25" s="8">
        <v>221</v>
      </c>
      <c r="C25" s="8">
        <v>27221</v>
      </c>
      <c r="D25" s="8" t="s">
        <v>440</v>
      </c>
      <c r="E25" s="8">
        <v>27221</v>
      </c>
      <c r="F25" s="8" t="s">
        <v>440</v>
      </c>
      <c r="G25" s="9">
        <v>30241</v>
      </c>
      <c r="H25" s="9">
        <v>31487</v>
      </c>
      <c r="I25" s="9">
        <v>33362</v>
      </c>
      <c r="J25" s="9">
        <v>35645</v>
      </c>
      <c r="K25" s="9">
        <v>44972</v>
      </c>
      <c r="L25" s="9">
        <v>53104</v>
      </c>
      <c r="M25" s="9">
        <v>63586</v>
      </c>
      <c r="N25" s="9">
        <v>69836</v>
      </c>
      <c r="O25" s="9">
        <v>73252</v>
      </c>
      <c r="P25" s="9">
        <v>76819</v>
      </c>
      <c r="Q25" s="9">
        <v>80303</v>
      </c>
      <c r="R25" s="9">
        <v>79227</v>
      </c>
      <c r="S25" s="10">
        <v>77034</v>
      </c>
      <c r="T25" s="10">
        <v>74773</v>
      </c>
      <c r="U25" s="9">
        <v>71112</v>
      </c>
      <c r="V25" s="86"/>
      <c r="W25" s="86"/>
      <c r="X25" s="86"/>
    </row>
    <row r="26" spans="1:24">
      <c r="A26" s="8">
        <v>27</v>
      </c>
      <c r="B26" s="8">
        <v>222</v>
      </c>
      <c r="C26" s="8">
        <v>27222</v>
      </c>
      <c r="D26" s="8" t="s">
        <v>441</v>
      </c>
      <c r="E26" s="8">
        <v>27222</v>
      </c>
      <c r="F26" s="8" t="s">
        <v>441</v>
      </c>
      <c r="G26" s="9">
        <v>28806</v>
      </c>
      <c r="H26" s="9">
        <v>29892</v>
      </c>
      <c r="I26" s="9">
        <v>32849</v>
      </c>
      <c r="J26" s="9">
        <v>36982</v>
      </c>
      <c r="K26" s="9">
        <v>50333</v>
      </c>
      <c r="L26" s="9">
        <v>77134</v>
      </c>
      <c r="M26" s="9">
        <v>94160</v>
      </c>
      <c r="N26" s="9">
        <v>103181</v>
      </c>
      <c r="O26" s="9">
        <v>111394</v>
      </c>
      <c r="P26" s="9">
        <v>115049</v>
      </c>
      <c r="Q26" s="9">
        <v>117735</v>
      </c>
      <c r="R26" s="9">
        <v>119246</v>
      </c>
      <c r="S26" s="10">
        <v>118695</v>
      </c>
      <c r="T26" s="10">
        <v>117681</v>
      </c>
      <c r="U26" s="9">
        <v>112683</v>
      </c>
      <c r="V26" s="86"/>
      <c r="W26" s="86"/>
      <c r="X26" s="86"/>
    </row>
    <row r="27" spans="1:24">
      <c r="A27" s="8">
        <v>27</v>
      </c>
      <c r="B27" s="8">
        <v>223</v>
      </c>
      <c r="C27" s="8">
        <v>27223</v>
      </c>
      <c r="D27" s="8" t="s">
        <v>442</v>
      </c>
      <c r="E27" s="8">
        <v>27223</v>
      </c>
      <c r="F27" s="8" t="s">
        <v>442</v>
      </c>
      <c r="G27" s="9">
        <v>16634</v>
      </c>
      <c r="H27" s="9">
        <v>17313</v>
      </c>
      <c r="I27" s="9">
        <v>20858</v>
      </c>
      <c r="J27" s="9">
        <v>34228</v>
      </c>
      <c r="K27" s="9">
        <v>95209</v>
      </c>
      <c r="L27" s="9">
        <v>141041</v>
      </c>
      <c r="M27" s="9">
        <v>143238</v>
      </c>
      <c r="N27" s="9">
        <v>138902</v>
      </c>
      <c r="O27" s="9">
        <v>140590</v>
      </c>
      <c r="P27" s="9">
        <v>142297</v>
      </c>
      <c r="Q27" s="9">
        <v>140506</v>
      </c>
      <c r="R27" s="9">
        <v>135648</v>
      </c>
      <c r="S27" s="10">
        <v>131706</v>
      </c>
      <c r="T27" s="10">
        <v>130282</v>
      </c>
      <c r="U27" s="9">
        <v>123576</v>
      </c>
      <c r="V27" s="86"/>
      <c r="W27" s="86"/>
      <c r="X27" s="86"/>
    </row>
    <row r="28" spans="1:24">
      <c r="A28" s="8">
        <v>27</v>
      </c>
      <c r="B28" s="8">
        <v>224</v>
      </c>
      <c r="C28" s="8">
        <v>27224</v>
      </c>
      <c r="D28" s="8" t="s">
        <v>443</v>
      </c>
      <c r="E28" s="8">
        <v>27224</v>
      </c>
      <c r="F28" s="8" t="s">
        <v>443</v>
      </c>
      <c r="G28" s="9">
        <v>18128</v>
      </c>
      <c r="H28" s="9">
        <v>19664</v>
      </c>
      <c r="I28" s="9">
        <v>20980</v>
      </c>
      <c r="J28" s="9">
        <v>24527</v>
      </c>
      <c r="K28" s="9">
        <v>43741</v>
      </c>
      <c r="L28" s="9">
        <v>60140</v>
      </c>
      <c r="M28" s="9">
        <v>76738</v>
      </c>
      <c r="N28" s="9">
        <v>80684</v>
      </c>
      <c r="O28" s="9">
        <v>86332</v>
      </c>
      <c r="P28" s="9">
        <v>87453</v>
      </c>
      <c r="Q28" s="9">
        <v>87330</v>
      </c>
      <c r="R28" s="9">
        <v>85065</v>
      </c>
      <c r="S28" s="10">
        <v>85009</v>
      </c>
      <c r="T28" s="10">
        <v>83720</v>
      </c>
      <c r="U28" s="9">
        <v>85007</v>
      </c>
      <c r="V28" s="86"/>
      <c r="W28" s="86"/>
      <c r="X28" s="86"/>
    </row>
    <row r="29" spans="1:24">
      <c r="A29" s="8">
        <v>27</v>
      </c>
      <c r="B29" s="8">
        <v>225</v>
      </c>
      <c r="C29" s="8">
        <v>27225</v>
      </c>
      <c r="D29" s="8" t="s">
        <v>444</v>
      </c>
      <c r="E29" s="8">
        <v>27225</v>
      </c>
      <c r="F29" s="8" t="s">
        <v>444</v>
      </c>
      <c r="G29" s="9">
        <v>22429</v>
      </c>
      <c r="H29" s="9">
        <v>24557</v>
      </c>
      <c r="I29" s="9">
        <v>29706</v>
      </c>
      <c r="J29" s="9">
        <v>34104</v>
      </c>
      <c r="K29" s="9">
        <v>45679</v>
      </c>
      <c r="L29" s="9">
        <v>61442</v>
      </c>
      <c r="M29" s="9">
        <v>66824</v>
      </c>
      <c r="N29" s="9">
        <v>66815</v>
      </c>
      <c r="O29" s="9">
        <v>66974</v>
      </c>
      <c r="P29" s="9">
        <v>65086</v>
      </c>
      <c r="Q29" s="9">
        <v>64295</v>
      </c>
      <c r="R29" s="9">
        <v>62260</v>
      </c>
      <c r="S29" s="10">
        <v>61127</v>
      </c>
      <c r="T29" s="10">
        <v>59572</v>
      </c>
      <c r="U29" s="9">
        <v>56529</v>
      </c>
      <c r="V29" s="86"/>
      <c r="W29" s="86"/>
      <c r="X29" s="86"/>
    </row>
    <row r="30" spans="1:24">
      <c r="A30" s="8">
        <v>27</v>
      </c>
      <c r="B30" s="8">
        <v>226</v>
      </c>
      <c r="C30" s="8">
        <v>27226</v>
      </c>
      <c r="D30" s="8" t="s">
        <v>445</v>
      </c>
      <c r="E30" s="8">
        <v>27226</v>
      </c>
      <c r="F30" s="8" t="s">
        <v>445</v>
      </c>
      <c r="G30" s="9">
        <v>17627</v>
      </c>
      <c r="H30" s="9">
        <v>17911</v>
      </c>
      <c r="I30" s="9">
        <v>19337</v>
      </c>
      <c r="J30" s="9">
        <v>26509</v>
      </c>
      <c r="K30" s="9">
        <v>38221</v>
      </c>
      <c r="L30" s="9">
        <v>50414</v>
      </c>
      <c r="M30" s="9">
        <v>59515</v>
      </c>
      <c r="N30" s="9">
        <v>63726</v>
      </c>
      <c r="O30" s="9">
        <v>65252</v>
      </c>
      <c r="P30" s="9">
        <v>65922</v>
      </c>
      <c r="Q30" s="9">
        <v>66988</v>
      </c>
      <c r="R30" s="9">
        <v>66806</v>
      </c>
      <c r="S30" s="10">
        <v>65780</v>
      </c>
      <c r="T30" s="10">
        <v>66165</v>
      </c>
      <c r="U30" s="9">
        <v>65438</v>
      </c>
      <c r="V30" s="86"/>
      <c r="W30" s="86"/>
      <c r="X30" s="86"/>
    </row>
    <row r="31" spans="1:24">
      <c r="A31" s="8">
        <v>27</v>
      </c>
      <c r="B31" s="8">
        <v>227</v>
      </c>
      <c r="C31" s="8">
        <v>27227</v>
      </c>
      <c r="D31" s="8" t="s">
        <v>446</v>
      </c>
      <c r="E31" s="8">
        <v>27227</v>
      </c>
      <c r="F31" s="8" t="s">
        <v>446</v>
      </c>
      <c r="G31" s="9">
        <v>209602</v>
      </c>
      <c r="H31" s="9">
        <v>228691</v>
      </c>
      <c r="I31" s="9">
        <v>262872</v>
      </c>
      <c r="J31" s="9">
        <v>318001</v>
      </c>
      <c r="K31" s="9">
        <v>443081</v>
      </c>
      <c r="L31" s="9">
        <v>500173</v>
      </c>
      <c r="M31" s="9">
        <v>524750</v>
      </c>
      <c r="N31" s="9">
        <v>521558</v>
      </c>
      <c r="O31" s="9">
        <v>522805</v>
      </c>
      <c r="P31" s="9">
        <v>518319</v>
      </c>
      <c r="Q31" s="9">
        <v>517232</v>
      </c>
      <c r="R31" s="9">
        <v>515094</v>
      </c>
      <c r="S31" s="10">
        <v>513821</v>
      </c>
      <c r="T31" s="10">
        <v>509533</v>
      </c>
      <c r="U31" s="9">
        <v>502784</v>
      </c>
      <c r="V31" s="86"/>
      <c r="W31" s="86"/>
      <c r="X31" s="86"/>
    </row>
    <row r="32" spans="1:24">
      <c r="A32" s="8">
        <v>27</v>
      </c>
      <c r="B32" s="8">
        <v>228</v>
      </c>
      <c r="C32" s="8">
        <v>27228</v>
      </c>
      <c r="D32" s="8" t="s">
        <v>447</v>
      </c>
      <c r="E32" s="8">
        <v>27228</v>
      </c>
      <c r="F32" s="8" t="s">
        <v>447</v>
      </c>
      <c r="G32" s="9">
        <v>22409</v>
      </c>
      <c r="H32" s="9">
        <v>23463</v>
      </c>
      <c r="I32" s="9">
        <v>26419</v>
      </c>
      <c r="J32" s="9">
        <v>32075</v>
      </c>
      <c r="K32" s="9">
        <v>35235</v>
      </c>
      <c r="L32" s="9">
        <v>38206</v>
      </c>
      <c r="M32" s="9">
        <v>46741</v>
      </c>
      <c r="N32" s="9">
        <v>53324</v>
      </c>
      <c r="O32" s="9">
        <v>60059</v>
      </c>
      <c r="P32" s="9">
        <v>60065</v>
      </c>
      <c r="Q32" s="9">
        <v>61688</v>
      </c>
      <c r="R32" s="9">
        <v>64152</v>
      </c>
      <c r="S32" s="10">
        <v>64683</v>
      </c>
      <c r="T32" s="10">
        <v>64403</v>
      </c>
      <c r="U32" s="9">
        <v>62438</v>
      </c>
      <c r="V32" s="86"/>
      <c r="W32" s="86"/>
      <c r="X32" s="86"/>
    </row>
    <row r="33" spans="1:24">
      <c r="A33" s="8">
        <v>27</v>
      </c>
      <c r="B33" s="8">
        <v>229</v>
      </c>
      <c r="C33" s="8">
        <v>27229</v>
      </c>
      <c r="D33" s="8" t="s">
        <v>448</v>
      </c>
      <c r="E33" s="8">
        <v>27229</v>
      </c>
      <c r="F33" s="8" t="s">
        <v>448</v>
      </c>
      <c r="G33" s="9">
        <v>9651</v>
      </c>
      <c r="H33" s="9">
        <v>9806</v>
      </c>
      <c r="I33" s="9">
        <v>10020</v>
      </c>
      <c r="J33" s="9">
        <v>10779</v>
      </c>
      <c r="K33" s="9">
        <v>19317</v>
      </c>
      <c r="L33" s="9">
        <v>37893</v>
      </c>
      <c r="M33" s="9">
        <v>52368</v>
      </c>
      <c r="N33" s="9">
        <v>50582</v>
      </c>
      <c r="O33" s="9">
        <v>50352</v>
      </c>
      <c r="P33" s="9">
        <v>50035</v>
      </c>
      <c r="Q33" s="9">
        <v>53763</v>
      </c>
      <c r="R33" s="9">
        <v>55136</v>
      </c>
      <c r="S33" s="10">
        <v>57342</v>
      </c>
      <c r="T33" s="10">
        <v>57554</v>
      </c>
      <c r="U33" s="9">
        <v>56075</v>
      </c>
      <c r="V33" s="86"/>
      <c r="W33" s="86"/>
      <c r="X33" s="86"/>
    </row>
    <row r="34" spans="1:24">
      <c r="A34" s="8">
        <v>27</v>
      </c>
      <c r="B34" s="8">
        <v>230</v>
      </c>
      <c r="C34" s="8">
        <v>27230</v>
      </c>
      <c r="D34" s="8" t="s">
        <v>449</v>
      </c>
      <c r="E34" s="8">
        <v>27230</v>
      </c>
      <c r="F34" s="8" t="s">
        <v>449</v>
      </c>
      <c r="G34" s="9">
        <v>10857</v>
      </c>
      <c r="H34" s="9">
        <v>11118</v>
      </c>
      <c r="I34" s="9">
        <v>11674</v>
      </c>
      <c r="J34" s="9">
        <v>11825</v>
      </c>
      <c r="K34" s="9">
        <v>17533</v>
      </c>
      <c r="L34" s="9">
        <v>33701</v>
      </c>
      <c r="M34" s="9">
        <v>52732</v>
      </c>
      <c r="N34" s="9">
        <v>61425</v>
      </c>
      <c r="O34" s="9">
        <v>64205</v>
      </c>
      <c r="P34" s="9">
        <v>65308</v>
      </c>
      <c r="Q34" s="9">
        <v>72404</v>
      </c>
      <c r="R34" s="9">
        <v>76919</v>
      </c>
      <c r="S34" s="10">
        <v>77644</v>
      </c>
      <c r="T34" s="10">
        <v>77686</v>
      </c>
      <c r="U34" s="9">
        <v>76435</v>
      </c>
      <c r="V34" s="86"/>
      <c r="W34" s="86"/>
      <c r="X34" s="86"/>
    </row>
    <row r="35" spans="1:24">
      <c r="A35" s="8">
        <v>27</v>
      </c>
      <c r="B35" s="8">
        <v>231</v>
      </c>
      <c r="C35" s="8">
        <v>27231</v>
      </c>
      <c r="D35" s="8" t="s">
        <v>450</v>
      </c>
      <c r="E35" s="8">
        <v>27231</v>
      </c>
      <c r="F35" s="8" t="s">
        <v>450</v>
      </c>
      <c r="G35" s="9">
        <v>9089</v>
      </c>
      <c r="H35" s="9">
        <v>9114</v>
      </c>
      <c r="I35" s="9">
        <v>9332</v>
      </c>
      <c r="J35" s="9">
        <v>9648</v>
      </c>
      <c r="K35" s="9">
        <v>12502</v>
      </c>
      <c r="L35" s="9">
        <v>19198</v>
      </c>
      <c r="M35" s="9">
        <v>36045</v>
      </c>
      <c r="N35" s="9">
        <v>46508</v>
      </c>
      <c r="O35" s="9">
        <v>50246</v>
      </c>
      <c r="P35" s="9">
        <v>54319</v>
      </c>
      <c r="Q35" s="9">
        <v>57647</v>
      </c>
      <c r="R35" s="9">
        <v>56996</v>
      </c>
      <c r="S35" s="10">
        <v>58111</v>
      </c>
      <c r="T35" s="10">
        <v>58227</v>
      </c>
      <c r="U35" s="9">
        <v>57792</v>
      </c>
      <c r="V35" s="86"/>
      <c r="W35" s="86"/>
      <c r="X35" s="86"/>
    </row>
    <row r="36" spans="1:24">
      <c r="A36" s="8">
        <v>27</v>
      </c>
      <c r="B36" s="8">
        <v>232</v>
      </c>
      <c r="C36" s="8">
        <v>27232</v>
      </c>
      <c r="D36" s="8" t="s">
        <v>451</v>
      </c>
      <c r="E36" s="8">
        <v>27232</v>
      </c>
      <c r="F36" s="8" t="s">
        <v>451</v>
      </c>
      <c r="G36" s="9">
        <v>16215</v>
      </c>
      <c r="H36" s="9">
        <v>16792</v>
      </c>
      <c r="I36" s="9">
        <v>18870</v>
      </c>
      <c r="J36" s="9">
        <v>21067</v>
      </c>
      <c r="K36" s="9">
        <v>23919</v>
      </c>
      <c r="L36" s="9">
        <v>28322</v>
      </c>
      <c r="M36" s="9">
        <v>37381</v>
      </c>
      <c r="N36" s="9">
        <v>42612</v>
      </c>
      <c r="O36" s="9">
        <v>49640</v>
      </c>
      <c r="P36" s="9">
        <v>54073</v>
      </c>
      <c r="Q36" s="9">
        <v>55625</v>
      </c>
      <c r="R36" s="9">
        <v>58193</v>
      </c>
      <c r="S36" s="10">
        <v>57616</v>
      </c>
      <c r="T36" s="10">
        <v>56646</v>
      </c>
      <c r="U36" s="9">
        <v>54276</v>
      </c>
      <c r="V36" s="86"/>
      <c r="W36" s="86"/>
      <c r="X36" s="86"/>
    </row>
    <row r="37" spans="1:24">
      <c r="A37" s="8">
        <v>27</v>
      </c>
      <c r="B37" s="8">
        <v>301</v>
      </c>
      <c r="C37" s="8">
        <v>27301</v>
      </c>
      <c r="D37" s="8" t="s">
        <v>452</v>
      </c>
      <c r="E37" s="8">
        <v>27301</v>
      </c>
      <c r="F37" s="8" t="s">
        <v>452</v>
      </c>
      <c r="G37" s="9">
        <v>7930</v>
      </c>
      <c r="H37" s="9">
        <v>8160</v>
      </c>
      <c r="I37" s="9">
        <v>8758</v>
      </c>
      <c r="J37" s="9">
        <v>9173</v>
      </c>
      <c r="K37" s="9">
        <v>12939</v>
      </c>
      <c r="L37" s="9">
        <v>16873</v>
      </c>
      <c r="M37" s="9">
        <v>22404</v>
      </c>
      <c r="N37" s="9">
        <v>24663</v>
      </c>
      <c r="O37" s="9">
        <v>29549</v>
      </c>
      <c r="P37" s="9">
        <v>29971</v>
      </c>
      <c r="Q37" s="9">
        <v>30339</v>
      </c>
      <c r="R37" s="9">
        <v>30125</v>
      </c>
      <c r="S37" s="10">
        <v>29052</v>
      </c>
      <c r="T37" s="10">
        <v>28935</v>
      </c>
      <c r="U37" s="9">
        <v>29983</v>
      </c>
      <c r="V37" s="86"/>
      <c r="W37" s="86"/>
      <c r="X37" s="86"/>
    </row>
    <row r="38" spans="1:24">
      <c r="A38" s="8">
        <v>27</v>
      </c>
      <c r="B38" s="8">
        <v>321</v>
      </c>
      <c r="C38" s="8">
        <v>27321</v>
      </c>
      <c r="D38" s="8" t="s">
        <v>453</v>
      </c>
      <c r="E38" s="8">
        <v>27321</v>
      </c>
      <c r="F38" s="8" t="s">
        <v>453</v>
      </c>
      <c r="G38" s="9">
        <v>4138</v>
      </c>
      <c r="H38" s="9">
        <v>4112</v>
      </c>
      <c r="I38" s="9">
        <v>4079</v>
      </c>
      <c r="J38" s="9">
        <v>3758</v>
      </c>
      <c r="K38" s="9">
        <v>3680</v>
      </c>
      <c r="L38" s="9">
        <v>4930</v>
      </c>
      <c r="M38" s="9">
        <v>7090</v>
      </c>
      <c r="N38" s="9">
        <v>12471</v>
      </c>
      <c r="O38" s="9">
        <v>16297</v>
      </c>
      <c r="P38" s="9">
        <v>23676</v>
      </c>
      <c r="Q38" s="9">
        <v>26617</v>
      </c>
      <c r="R38" s="9">
        <v>25722</v>
      </c>
      <c r="S38" s="10">
        <v>23928</v>
      </c>
      <c r="T38" s="10">
        <v>21989</v>
      </c>
      <c r="U38" s="9">
        <v>19934</v>
      </c>
      <c r="V38" s="86"/>
      <c r="W38" s="86"/>
      <c r="X38" s="86"/>
    </row>
    <row r="39" spans="1:24">
      <c r="A39" s="8">
        <v>27</v>
      </c>
      <c r="B39" s="8">
        <v>322</v>
      </c>
      <c r="C39" s="8">
        <v>27322</v>
      </c>
      <c r="D39" s="8" t="s">
        <v>454</v>
      </c>
      <c r="E39" s="8">
        <v>27322</v>
      </c>
      <c r="F39" s="8" t="s">
        <v>454</v>
      </c>
      <c r="G39" s="9">
        <v>12388</v>
      </c>
      <c r="H39" s="9">
        <v>12057</v>
      </c>
      <c r="I39" s="9">
        <v>11426</v>
      </c>
      <c r="J39" s="9">
        <v>10467</v>
      </c>
      <c r="K39" s="9">
        <v>9906</v>
      </c>
      <c r="L39" s="9">
        <v>9521</v>
      </c>
      <c r="M39" s="9">
        <v>9749</v>
      </c>
      <c r="N39" s="9">
        <v>10024</v>
      </c>
      <c r="O39" s="9">
        <v>10389</v>
      </c>
      <c r="P39" s="9">
        <v>10850</v>
      </c>
      <c r="Q39" s="9">
        <v>13876</v>
      </c>
      <c r="R39" s="9">
        <v>14186</v>
      </c>
      <c r="S39" s="10">
        <v>12897</v>
      </c>
      <c r="T39" s="10">
        <v>11650</v>
      </c>
      <c r="U39" s="9">
        <v>10256</v>
      </c>
      <c r="V39" s="86"/>
      <c r="W39" s="86"/>
      <c r="X39" s="86"/>
    </row>
    <row r="40" spans="1:24">
      <c r="A40" s="8">
        <v>27</v>
      </c>
      <c r="B40" s="8">
        <v>341</v>
      </c>
      <c r="C40" s="8">
        <v>27341</v>
      </c>
      <c r="D40" s="8" t="s">
        <v>455</v>
      </c>
      <c r="E40" s="8">
        <v>27341</v>
      </c>
      <c r="F40" s="8" t="s">
        <v>455</v>
      </c>
      <c r="G40" s="9">
        <v>9089</v>
      </c>
      <c r="H40" s="9">
        <v>9893</v>
      </c>
      <c r="I40" s="9">
        <v>10874</v>
      </c>
      <c r="J40" s="9">
        <v>12218</v>
      </c>
      <c r="K40" s="9">
        <v>15077</v>
      </c>
      <c r="L40" s="9">
        <v>16795</v>
      </c>
      <c r="M40" s="9">
        <v>17754</v>
      </c>
      <c r="N40" s="9">
        <v>18053</v>
      </c>
      <c r="O40" s="9">
        <v>17223</v>
      </c>
      <c r="P40" s="9">
        <v>17566</v>
      </c>
      <c r="Q40" s="9">
        <v>17098</v>
      </c>
      <c r="R40" s="9">
        <v>17509</v>
      </c>
      <c r="S40" s="10">
        <v>17586</v>
      </c>
      <c r="T40" s="10">
        <v>18149</v>
      </c>
      <c r="U40" s="9">
        <v>17298</v>
      </c>
      <c r="V40" s="86"/>
      <c r="W40" s="86"/>
      <c r="X40" s="86"/>
    </row>
    <row r="41" spans="1:24">
      <c r="A41" s="8">
        <v>27</v>
      </c>
      <c r="B41" s="8">
        <v>361</v>
      </c>
      <c r="C41" s="8">
        <v>27361</v>
      </c>
      <c r="D41" s="8" t="s">
        <v>456</v>
      </c>
      <c r="E41" s="8">
        <v>27361</v>
      </c>
      <c r="F41" s="8" t="s">
        <v>456</v>
      </c>
      <c r="G41" s="9">
        <v>8404</v>
      </c>
      <c r="H41" s="9">
        <v>9463</v>
      </c>
      <c r="I41" s="9">
        <v>9708</v>
      </c>
      <c r="J41" s="9">
        <v>10815</v>
      </c>
      <c r="K41" s="9">
        <v>12211</v>
      </c>
      <c r="L41" s="9">
        <v>13808</v>
      </c>
      <c r="M41" s="9">
        <v>18032</v>
      </c>
      <c r="N41" s="9">
        <v>25432</v>
      </c>
      <c r="O41" s="9">
        <v>33542</v>
      </c>
      <c r="P41" s="9">
        <v>38905</v>
      </c>
      <c r="Q41" s="9">
        <v>40850</v>
      </c>
      <c r="R41" s="9">
        <v>42914</v>
      </c>
      <c r="S41" s="10">
        <v>44505</v>
      </c>
      <c r="T41" s="10">
        <v>45069</v>
      </c>
      <c r="U41" s="9">
        <v>44435</v>
      </c>
      <c r="V41" s="86"/>
      <c r="W41" s="86"/>
      <c r="X41" s="86"/>
    </row>
    <row r="42" spans="1:24">
      <c r="A42" s="8">
        <v>27</v>
      </c>
      <c r="B42" s="8">
        <v>362</v>
      </c>
      <c r="C42" s="8">
        <v>27362</v>
      </c>
      <c r="D42" s="8" t="s">
        <v>457</v>
      </c>
      <c r="E42" s="8">
        <v>27362</v>
      </c>
      <c r="F42" s="8" t="s">
        <v>457</v>
      </c>
      <c r="G42" s="9">
        <v>4979</v>
      </c>
      <c r="H42" s="9">
        <v>6179</v>
      </c>
      <c r="I42" s="9">
        <v>7007</v>
      </c>
      <c r="J42" s="9">
        <v>8204</v>
      </c>
      <c r="K42" s="9">
        <v>7887</v>
      </c>
      <c r="L42" s="9">
        <v>8382</v>
      </c>
      <c r="M42" s="9">
        <v>7785</v>
      </c>
      <c r="N42" s="9">
        <v>7519</v>
      </c>
      <c r="O42" s="9">
        <v>7223</v>
      </c>
      <c r="P42" s="9">
        <v>6540</v>
      </c>
      <c r="Q42" s="9">
        <v>6285</v>
      </c>
      <c r="R42" s="9">
        <v>6785</v>
      </c>
      <c r="S42" s="10">
        <v>7240</v>
      </c>
      <c r="T42" s="10">
        <v>8085</v>
      </c>
      <c r="U42" s="9">
        <v>8417</v>
      </c>
      <c r="V42" s="86"/>
      <c r="W42" s="86"/>
      <c r="X42" s="86"/>
    </row>
    <row r="43" spans="1:24">
      <c r="A43" s="8">
        <v>27</v>
      </c>
      <c r="B43" s="8">
        <v>366</v>
      </c>
      <c r="C43" s="8">
        <v>27366</v>
      </c>
      <c r="D43" s="8" t="s">
        <v>458</v>
      </c>
      <c r="E43" s="8">
        <v>27366</v>
      </c>
      <c r="F43" s="8" t="s">
        <v>458</v>
      </c>
      <c r="G43" s="9">
        <v>19715</v>
      </c>
      <c r="H43" s="9">
        <v>18463</v>
      </c>
      <c r="I43" s="9">
        <v>19428</v>
      </c>
      <c r="J43" s="9">
        <v>19133</v>
      </c>
      <c r="K43" s="9">
        <v>20083</v>
      </c>
      <c r="L43" s="9">
        <v>20684</v>
      </c>
      <c r="M43" s="9">
        <v>22423</v>
      </c>
      <c r="N43" s="9">
        <v>22864</v>
      </c>
      <c r="O43" s="9">
        <v>22326</v>
      </c>
      <c r="P43" s="9">
        <v>21560</v>
      </c>
      <c r="Q43" s="9">
        <v>20812</v>
      </c>
      <c r="R43" s="9">
        <v>19789</v>
      </c>
      <c r="S43" s="10">
        <v>18504</v>
      </c>
      <c r="T43" s="10">
        <v>17504</v>
      </c>
      <c r="U43" s="9">
        <v>15938</v>
      </c>
      <c r="V43" s="86"/>
      <c r="W43" s="86"/>
      <c r="X43" s="86"/>
    </row>
    <row r="44" spans="1:24">
      <c r="A44" s="8">
        <v>27</v>
      </c>
      <c r="B44" s="8">
        <v>381</v>
      </c>
      <c r="C44" s="8">
        <v>27381</v>
      </c>
      <c r="D44" s="8" t="s">
        <v>337</v>
      </c>
      <c r="E44" s="8">
        <v>27381</v>
      </c>
      <c r="F44" s="8" t="s">
        <v>337</v>
      </c>
      <c r="G44" s="9">
        <v>6005</v>
      </c>
      <c r="H44" s="9">
        <v>5818</v>
      </c>
      <c r="I44" s="9">
        <v>5731</v>
      </c>
      <c r="J44" s="9">
        <v>5710</v>
      </c>
      <c r="K44" s="9">
        <v>5818</v>
      </c>
      <c r="L44" s="9">
        <v>6374</v>
      </c>
      <c r="M44" s="9">
        <v>7384</v>
      </c>
      <c r="N44" s="9">
        <v>8741</v>
      </c>
      <c r="O44" s="9">
        <v>9996</v>
      </c>
      <c r="P44" s="9">
        <v>10802</v>
      </c>
      <c r="Q44" s="9">
        <v>12872</v>
      </c>
      <c r="R44" s="9">
        <v>14190</v>
      </c>
      <c r="S44" s="10">
        <v>14483</v>
      </c>
      <c r="T44" s="10">
        <v>14220</v>
      </c>
      <c r="U44" s="9">
        <v>13748</v>
      </c>
      <c r="V44" s="86"/>
      <c r="W44" s="86"/>
      <c r="X44" s="86"/>
    </row>
    <row r="45" spans="1:24">
      <c r="A45" s="8">
        <v>27</v>
      </c>
      <c r="B45" s="8">
        <v>382</v>
      </c>
      <c r="C45" s="8">
        <v>27382</v>
      </c>
      <c r="D45" s="8" t="s">
        <v>459</v>
      </c>
      <c r="E45" s="8">
        <v>27382</v>
      </c>
      <c r="F45" s="8" t="s">
        <v>459</v>
      </c>
      <c r="G45" s="9">
        <v>9947</v>
      </c>
      <c r="H45" s="9">
        <v>9689</v>
      </c>
      <c r="I45" s="9">
        <v>9491</v>
      </c>
      <c r="J45" s="9">
        <v>9099</v>
      </c>
      <c r="K45" s="9">
        <v>9204</v>
      </c>
      <c r="L45" s="9">
        <v>8941</v>
      </c>
      <c r="M45" s="9">
        <v>12262</v>
      </c>
      <c r="N45" s="9">
        <v>13967</v>
      </c>
      <c r="O45" s="9">
        <v>14390</v>
      </c>
      <c r="P45" s="9">
        <v>14588</v>
      </c>
      <c r="Q45" s="9">
        <v>15913</v>
      </c>
      <c r="R45" s="9">
        <v>17341</v>
      </c>
      <c r="S45" s="10">
        <v>17545</v>
      </c>
      <c r="T45" s="10">
        <v>17040</v>
      </c>
      <c r="U45" s="9">
        <v>16126</v>
      </c>
      <c r="V45" s="86"/>
      <c r="W45" s="86"/>
      <c r="X45" s="86"/>
    </row>
    <row r="46" spans="1:24">
      <c r="A46" s="8">
        <v>27</v>
      </c>
      <c r="B46" s="8">
        <v>383</v>
      </c>
      <c r="C46" s="8">
        <v>27383</v>
      </c>
      <c r="D46" s="8" t="s">
        <v>460</v>
      </c>
      <c r="E46" s="8">
        <v>27383</v>
      </c>
      <c r="F46" s="8" t="s">
        <v>460</v>
      </c>
      <c r="G46" s="9">
        <v>5961</v>
      </c>
      <c r="H46" s="9">
        <v>5720</v>
      </c>
      <c r="I46" s="9">
        <v>5699</v>
      </c>
      <c r="J46" s="9">
        <v>5283</v>
      </c>
      <c r="K46" s="9">
        <v>5440</v>
      </c>
      <c r="L46" s="9">
        <v>5013</v>
      </c>
      <c r="M46" s="9">
        <v>5062</v>
      </c>
      <c r="N46" s="9">
        <v>7288</v>
      </c>
      <c r="O46" s="9">
        <v>7697</v>
      </c>
      <c r="P46" s="9">
        <v>7617</v>
      </c>
      <c r="Q46" s="9">
        <v>7459</v>
      </c>
      <c r="R46" s="9">
        <v>6968</v>
      </c>
      <c r="S46" s="10">
        <v>6538</v>
      </c>
      <c r="T46" s="10">
        <v>6015</v>
      </c>
      <c r="U46" s="9">
        <v>5378</v>
      </c>
      <c r="V46" s="86"/>
      <c r="W46" s="86"/>
      <c r="X46" s="86"/>
    </row>
    <row r="47" spans="1:24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spans="1:2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</row>
    <row r="49" spans="1:24">
      <c r="A49" s="86"/>
      <c r="B49" s="86"/>
      <c r="C49" s="86"/>
      <c r="D49" s="86"/>
      <c r="E49" s="5">
        <v>27100</v>
      </c>
      <c r="F49" s="5" t="s">
        <v>418</v>
      </c>
      <c r="G49" s="9">
        <f t="shared" ref="G49:R49" si="0">SUM(G3)</f>
        <v>1614632</v>
      </c>
      <c r="H49" s="9">
        <f t="shared" si="0"/>
        <v>2015350</v>
      </c>
      <c r="I49" s="9">
        <f t="shared" si="0"/>
        <v>2547316</v>
      </c>
      <c r="J49" s="9">
        <f t="shared" si="0"/>
        <v>3011563</v>
      </c>
      <c r="K49" s="9">
        <f t="shared" si="0"/>
        <v>3156222</v>
      </c>
      <c r="L49" s="9">
        <f t="shared" si="0"/>
        <v>2980487</v>
      </c>
      <c r="M49" s="9">
        <f t="shared" si="0"/>
        <v>2778987</v>
      </c>
      <c r="N49" s="9">
        <f t="shared" si="0"/>
        <v>2648180</v>
      </c>
      <c r="O49" s="9">
        <f t="shared" si="0"/>
        <v>2636249</v>
      </c>
      <c r="P49" s="9">
        <f t="shared" si="0"/>
        <v>2623801</v>
      </c>
      <c r="Q49" s="9">
        <f t="shared" si="0"/>
        <v>2602421</v>
      </c>
      <c r="R49" s="9">
        <f t="shared" si="0"/>
        <v>2598774</v>
      </c>
      <c r="S49" s="10">
        <v>2628811</v>
      </c>
      <c r="T49" s="10">
        <v>2665314</v>
      </c>
      <c r="U49" s="9">
        <v>2691185</v>
      </c>
      <c r="V49" s="86" t="s">
        <v>461</v>
      </c>
      <c r="W49" s="86"/>
      <c r="X49" s="86"/>
    </row>
    <row r="50" spans="1:24">
      <c r="A50" s="86"/>
      <c r="B50" s="86"/>
      <c r="C50" s="86"/>
      <c r="D50" s="86"/>
      <c r="E50" s="5">
        <v>27140</v>
      </c>
      <c r="F50" s="5" t="s">
        <v>419</v>
      </c>
      <c r="G50" s="9">
        <f t="shared" ref="G50:R50" si="1">SUM(G4:G5)</f>
        <v>261039</v>
      </c>
      <c r="H50" s="9">
        <f t="shared" si="1"/>
        <v>283705</v>
      </c>
      <c r="I50" s="9">
        <f t="shared" si="1"/>
        <v>325607</v>
      </c>
      <c r="J50" s="9">
        <f t="shared" si="1"/>
        <v>383559</v>
      </c>
      <c r="K50" s="9">
        <f t="shared" si="1"/>
        <v>483841</v>
      </c>
      <c r="L50" s="9">
        <f t="shared" si="1"/>
        <v>616558</v>
      </c>
      <c r="M50" s="9">
        <f t="shared" si="1"/>
        <v>777009</v>
      </c>
      <c r="N50" s="9">
        <f t="shared" si="1"/>
        <v>839421</v>
      </c>
      <c r="O50" s="9">
        <f t="shared" si="1"/>
        <v>852864</v>
      </c>
      <c r="P50" s="9">
        <f t="shared" si="1"/>
        <v>844899</v>
      </c>
      <c r="Q50" s="9">
        <f t="shared" si="1"/>
        <v>840384</v>
      </c>
      <c r="R50" s="9">
        <f t="shared" si="1"/>
        <v>829636</v>
      </c>
      <c r="S50" s="10">
        <v>830966</v>
      </c>
      <c r="T50" s="10">
        <v>841966</v>
      </c>
      <c r="U50" s="9">
        <v>839310</v>
      </c>
      <c r="V50" s="88" t="s">
        <v>462</v>
      </c>
      <c r="W50" s="86"/>
      <c r="X50" s="86"/>
    </row>
    <row r="51" spans="1:24">
      <c r="A51" s="86"/>
      <c r="B51" s="86"/>
      <c r="C51" s="86"/>
      <c r="D51" s="86"/>
      <c r="E51" s="5">
        <v>27202</v>
      </c>
      <c r="F51" s="5" t="s">
        <v>421</v>
      </c>
      <c r="G51" s="9">
        <f t="shared" ref="G51:R51" si="2">SUM(G6)</f>
        <v>91531</v>
      </c>
      <c r="H51" s="9">
        <f t="shared" si="2"/>
        <v>98821</v>
      </c>
      <c r="I51" s="9">
        <f t="shared" si="2"/>
        <v>107640</v>
      </c>
      <c r="J51" s="9">
        <f t="shared" si="2"/>
        <v>120265</v>
      </c>
      <c r="K51" s="9">
        <f t="shared" si="2"/>
        <v>143710</v>
      </c>
      <c r="L51" s="9">
        <f t="shared" si="2"/>
        <v>162022</v>
      </c>
      <c r="M51" s="9">
        <f t="shared" si="2"/>
        <v>174952</v>
      </c>
      <c r="N51" s="9">
        <f t="shared" si="2"/>
        <v>180317</v>
      </c>
      <c r="O51" s="9">
        <f t="shared" si="2"/>
        <v>185731</v>
      </c>
      <c r="P51" s="9">
        <f t="shared" si="2"/>
        <v>188563</v>
      </c>
      <c r="Q51" s="9">
        <f t="shared" si="2"/>
        <v>194818</v>
      </c>
      <c r="R51" s="9">
        <f t="shared" si="2"/>
        <v>200104</v>
      </c>
      <c r="S51" s="10">
        <v>201000</v>
      </c>
      <c r="T51" s="10">
        <v>199234</v>
      </c>
      <c r="U51" s="9">
        <v>194911</v>
      </c>
      <c r="V51" s="86" t="s">
        <v>463</v>
      </c>
      <c r="W51" s="86"/>
      <c r="X51" s="86"/>
    </row>
    <row r="52" spans="1:24">
      <c r="A52" s="86"/>
      <c r="B52" s="86"/>
      <c r="C52" s="86"/>
      <c r="D52" s="86"/>
      <c r="E52" s="5">
        <v>27203</v>
      </c>
      <c r="F52" s="5" t="s">
        <v>422</v>
      </c>
      <c r="G52" s="9">
        <f t="shared" ref="G52:R52" si="3">SUM(G7)</f>
        <v>90053</v>
      </c>
      <c r="H52" s="9">
        <f t="shared" si="3"/>
        <v>102355</v>
      </c>
      <c r="I52" s="9">
        <f t="shared" si="3"/>
        <v>127734</v>
      </c>
      <c r="J52" s="9">
        <f t="shared" si="3"/>
        <v>199133</v>
      </c>
      <c r="K52" s="9">
        <f t="shared" si="3"/>
        <v>292050</v>
      </c>
      <c r="L52" s="9">
        <f t="shared" si="3"/>
        <v>368498</v>
      </c>
      <c r="M52" s="9">
        <f t="shared" si="3"/>
        <v>398384</v>
      </c>
      <c r="N52" s="9">
        <f t="shared" si="3"/>
        <v>403174</v>
      </c>
      <c r="O52" s="9">
        <f t="shared" si="3"/>
        <v>413213</v>
      </c>
      <c r="P52" s="9">
        <f t="shared" si="3"/>
        <v>409837</v>
      </c>
      <c r="Q52" s="9">
        <f t="shared" si="3"/>
        <v>398908</v>
      </c>
      <c r="R52" s="9">
        <f t="shared" si="3"/>
        <v>391726</v>
      </c>
      <c r="S52" s="10">
        <v>386623</v>
      </c>
      <c r="T52" s="10">
        <v>389341</v>
      </c>
      <c r="U52" s="9">
        <v>395479</v>
      </c>
      <c r="V52" s="86"/>
      <c r="W52" s="86"/>
      <c r="X52" s="86"/>
    </row>
    <row r="53" spans="1:24">
      <c r="A53" s="86"/>
      <c r="B53" s="86"/>
      <c r="C53" s="86"/>
      <c r="D53" s="86"/>
      <c r="E53" s="5">
        <v>27204</v>
      </c>
      <c r="F53" s="5" t="s">
        <v>423</v>
      </c>
      <c r="G53" s="9">
        <f t="shared" ref="G53:R53" si="4">SUM(G8)</f>
        <v>42733</v>
      </c>
      <c r="H53" s="9">
        <f t="shared" si="4"/>
        <v>45177</v>
      </c>
      <c r="I53" s="9">
        <f t="shared" si="4"/>
        <v>50073</v>
      </c>
      <c r="J53" s="9">
        <f t="shared" si="4"/>
        <v>59688</v>
      </c>
      <c r="K53" s="9">
        <f t="shared" si="4"/>
        <v>82478</v>
      </c>
      <c r="L53" s="9">
        <f t="shared" si="4"/>
        <v>94333</v>
      </c>
      <c r="M53" s="9">
        <f t="shared" si="4"/>
        <v>100268</v>
      </c>
      <c r="N53" s="9">
        <f t="shared" si="4"/>
        <v>101121</v>
      </c>
      <c r="O53" s="9">
        <f t="shared" si="4"/>
        <v>101683</v>
      </c>
      <c r="P53" s="9">
        <f t="shared" si="4"/>
        <v>104218</v>
      </c>
      <c r="Q53" s="9">
        <f t="shared" si="4"/>
        <v>104293</v>
      </c>
      <c r="R53" s="9">
        <f t="shared" si="4"/>
        <v>101516</v>
      </c>
      <c r="S53" s="10">
        <v>101616</v>
      </c>
      <c r="T53" s="10">
        <v>104229</v>
      </c>
      <c r="U53" s="9">
        <v>103069</v>
      </c>
      <c r="V53" s="86"/>
      <c r="W53" s="86"/>
      <c r="X53" s="86"/>
    </row>
    <row r="54" spans="1:24">
      <c r="A54" s="86"/>
      <c r="B54" s="86"/>
      <c r="C54" s="86"/>
      <c r="D54" s="86"/>
      <c r="E54" s="5">
        <v>27205</v>
      </c>
      <c r="F54" s="5" t="s">
        <v>424</v>
      </c>
      <c r="G54" s="9">
        <f t="shared" ref="G54:R54" si="5">SUM(G9)</f>
        <v>80620</v>
      </c>
      <c r="H54" s="9">
        <f t="shared" si="5"/>
        <v>87564</v>
      </c>
      <c r="I54" s="9">
        <f t="shared" si="5"/>
        <v>97266</v>
      </c>
      <c r="J54" s="9">
        <f t="shared" si="5"/>
        <v>116727</v>
      </c>
      <c r="K54" s="9">
        <f t="shared" si="5"/>
        <v>196665</v>
      </c>
      <c r="L54" s="9">
        <f t="shared" si="5"/>
        <v>259619</v>
      </c>
      <c r="M54" s="9">
        <f t="shared" si="5"/>
        <v>300956</v>
      </c>
      <c r="N54" s="9">
        <f t="shared" si="5"/>
        <v>332418</v>
      </c>
      <c r="O54" s="9">
        <f t="shared" si="5"/>
        <v>348948</v>
      </c>
      <c r="P54" s="9">
        <f t="shared" si="5"/>
        <v>345206</v>
      </c>
      <c r="Q54" s="9">
        <f t="shared" si="5"/>
        <v>342760</v>
      </c>
      <c r="R54" s="9">
        <f t="shared" si="5"/>
        <v>347929</v>
      </c>
      <c r="S54" s="10">
        <v>353885</v>
      </c>
      <c r="T54" s="10">
        <v>355798</v>
      </c>
      <c r="U54" s="9">
        <v>374468</v>
      </c>
      <c r="V54" s="86"/>
      <c r="W54" s="86"/>
      <c r="X54" s="86"/>
    </row>
    <row r="55" spans="1:24">
      <c r="A55" s="86"/>
      <c r="B55" s="86"/>
      <c r="C55" s="86"/>
      <c r="D55" s="86"/>
      <c r="E55" s="5">
        <v>27206</v>
      </c>
      <c r="F55" s="5" t="s">
        <v>425</v>
      </c>
      <c r="G55" s="9">
        <f t="shared" ref="G55:R55" si="6">SUM(G10)</f>
        <v>30652</v>
      </c>
      <c r="H55" s="9">
        <f t="shared" si="6"/>
        <v>33341</v>
      </c>
      <c r="I55" s="9">
        <f t="shared" si="6"/>
        <v>38402</v>
      </c>
      <c r="J55" s="9">
        <f t="shared" si="6"/>
        <v>42304</v>
      </c>
      <c r="K55" s="9">
        <f t="shared" si="6"/>
        <v>53312</v>
      </c>
      <c r="L55" s="9">
        <f t="shared" si="6"/>
        <v>59437</v>
      </c>
      <c r="M55" s="9">
        <f t="shared" si="6"/>
        <v>66250</v>
      </c>
      <c r="N55" s="9">
        <f t="shared" si="6"/>
        <v>67474</v>
      </c>
      <c r="O55" s="9">
        <f t="shared" si="6"/>
        <v>67755</v>
      </c>
      <c r="P55" s="9">
        <f t="shared" si="6"/>
        <v>67035</v>
      </c>
      <c r="Q55" s="9">
        <f t="shared" si="6"/>
        <v>68842</v>
      </c>
      <c r="R55" s="9">
        <f t="shared" si="6"/>
        <v>75091</v>
      </c>
      <c r="S55" s="10">
        <v>77673</v>
      </c>
      <c r="T55" s="10">
        <v>77548</v>
      </c>
      <c r="U55" s="9">
        <v>75897</v>
      </c>
      <c r="V55" s="86"/>
      <c r="W55" s="86"/>
      <c r="X55" s="86"/>
    </row>
    <row r="56" spans="1:24">
      <c r="A56" s="86"/>
      <c r="B56" s="86"/>
      <c r="C56" s="86"/>
      <c r="D56" s="86"/>
      <c r="E56" s="5">
        <v>27207</v>
      </c>
      <c r="F56" s="5" t="s">
        <v>426</v>
      </c>
      <c r="G56" s="9">
        <f t="shared" ref="G56:R56" si="7">SUM(G11)</f>
        <v>56062</v>
      </c>
      <c r="H56" s="9">
        <f t="shared" si="7"/>
        <v>58868</v>
      </c>
      <c r="I56" s="9">
        <f t="shared" si="7"/>
        <v>63778</v>
      </c>
      <c r="J56" s="9">
        <f t="shared" si="7"/>
        <v>79035</v>
      </c>
      <c r="K56" s="9">
        <f t="shared" si="7"/>
        <v>130722</v>
      </c>
      <c r="L56" s="9">
        <f t="shared" si="7"/>
        <v>231105</v>
      </c>
      <c r="M56" s="9">
        <f t="shared" si="7"/>
        <v>330536</v>
      </c>
      <c r="N56" s="9">
        <f t="shared" si="7"/>
        <v>340720</v>
      </c>
      <c r="O56" s="9">
        <f t="shared" si="7"/>
        <v>348784</v>
      </c>
      <c r="P56" s="9">
        <f t="shared" si="7"/>
        <v>359867</v>
      </c>
      <c r="Q56" s="9">
        <f t="shared" si="7"/>
        <v>362270</v>
      </c>
      <c r="R56" s="9">
        <f t="shared" si="7"/>
        <v>357438</v>
      </c>
      <c r="S56" s="10">
        <v>351826</v>
      </c>
      <c r="T56" s="10">
        <v>357359</v>
      </c>
      <c r="U56" s="9">
        <v>351829</v>
      </c>
      <c r="V56" s="86"/>
      <c r="W56" s="86"/>
      <c r="X56" s="86"/>
    </row>
    <row r="57" spans="1:24">
      <c r="A57" s="86"/>
      <c r="B57" s="86"/>
      <c r="C57" s="86"/>
      <c r="D57" s="86"/>
      <c r="E57" s="5">
        <v>27208</v>
      </c>
      <c r="F57" s="5" t="s">
        <v>427</v>
      </c>
      <c r="G57" s="9">
        <f t="shared" ref="G57:R57" si="8">SUM(G12)</f>
        <v>47129</v>
      </c>
      <c r="H57" s="9">
        <f t="shared" si="8"/>
        <v>53586</v>
      </c>
      <c r="I57" s="9">
        <f t="shared" si="8"/>
        <v>56166</v>
      </c>
      <c r="J57" s="9">
        <f t="shared" si="8"/>
        <v>61067</v>
      </c>
      <c r="K57" s="9">
        <f t="shared" si="8"/>
        <v>69365</v>
      </c>
      <c r="L57" s="9">
        <f t="shared" si="8"/>
        <v>73366</v>
      </c>
      <c r="M57" s="9">
        <f t="shared" si="8"/>
        <v>79506</v>
      </c>
      <c r="N57" s="9">
        <f t="shared" si="8"/>
        <v>81162</v>
      </c>
      <c r="O57" s="9">
        <f t="shared" si="8"/>
        <v>79591</v>
      </c>
      <c r="P57" s="9">
        <f t="shared" si="8"/>
        <v>79234</v>
      </c>
      <c r="Q57" s="9">
        <f t="shared" si="8"/>
        <v>84653</v>
      </c>
      <c r="R57" s="9">
        <f t="shared" si="8"/>
        <v>88523</v>
      </c>
      <c r="S57" s="10">
        <v>90314</v>
      </c>
      <c r="T57" s="10">
        <v>90519</v>
      </c>
      <c r="U57" s="9">
        <v>88694</v>
      </c>
      <c r="V57" s="86"/>
      <c r="W57" s="86"/>
      <c r="X57" s="86"/>
    </row>
    <row r="58" spans="1:24">
      <c r="A58" s="86"/>
      <c r="B58" s="86"/>
      <c r="C58" s="86"/>
      <c r="D58" s="86"/>
      <c r="E58" s="5">
        <v>27209</v>
      </c>
      <c r="F58" s="5" t="s">
        <v>428</v>
      </c>
      <c r="G58" s="9">
        <f t="shared" ref="G58:R58" si="9">SUM(G13)</f>
        <v>59581</v>
      </c>
      <c r="H58" s="9">
        <f t="shared" si="9"/>
        <v>65932</v>
      </c>
      <c r="I58" s="9">
        <f t="shared" si="9"/>
        <v>78710</v>
      </c>
      <c r="J58" s="9">
        <f t="shared" si="9"/>
        <v>102295</v>
      </c>
      <c r="K58" s="9">
        <f t="shared" si="9"/>
        <v>138856</v>
      </c>
      <c r="L58" s="9">
        <f t="shared" si="9"/>
        <v>184466</v>
      </c>
      <c r="M58" s="9">
        <f t="shared" si="9"/>
        <v>178383</v>
      </c>
      <c r="N58" s="9">
        <f t="shared" si="9"/>
        <v>165630</v>
      </c>
      <c r="O58" s="9">
        <f t="shared" si="9"/>
        <v>159400</v>
      </c>
      <c r="P58" s="9">
        <f t="shared" si="9"/>
        <v>157372</v>
      </c>
      <c r="Q58" s="9">
        <f t="shared" si="9"/>
        <v>157306</v>
      </c>
      <c r="R58" s="9">
        <f t="shared" si="9"/>
        <v>152298</v>
      </c>
      <c r="S58" s="10">
        <v>147465</v>
      </c>
      <c r="T58" s="10">
        <v>146697</v>
      </c>
      <c r="U58" s="9">
        <v>143042</v>
      </c>
      <c r="V58" s="86"/>
      <c r="W58" s="86"/>
      <c r="X58" s="86"/>
    </row>
    <row r="59" spans="1:24">
      <c r="A59" s="86"/>
      <c r="B59" s="86"/>
      <c r="C59" s="86"/>
      <c r="D59" s="86"/>
      <c r="E59" s="5">
        <v>27210</v>
      </c>
      <c r="F59" s="5" t="s">
        <v>429</v>
      </c>
      <c r="G59" s="9">
        <f t="shared" ref="G59:R59" si="10">SUM(G14)</f>
        <v>49885</v>
      </c>
      <c r="H59" s="9">
        <f t="shared" si="10"/>
        <v>52817</v>
      </c>
      <c r="I59" s="9">
        <f t="shared" si="10"/>
        <v>59327</v>
      </c>
      <c r="J59" s="9">
        <f t="shared" si="10"/>
        <v>80312</v>
      </c>
      <c r="K59" s="9">
        <f t="shared" si="10"/>
        <v>127520</v>
      </c>
      <c r="L59" s="9">
        <f t="shared" si="10"/>
        <v>217369</v>
      </c>
      <c r="M59" s="9">
        <f t="shared" si="10"/>
        <v>297618</v>
      </c>
      <c r="N59" s="9">
        <f t="shared" si="10"/>
        <v>353358</v>
      </c>
      <c r="O59" s="9">
        <f t="shared" si="10"/>
        <v>382257</v>
      </c>
      <c r="P59" s="9">
        <f t="shared" si="10"/>
        <v>390788</v>
      </c>
      <c r="Q59" s="9">
        <f t="shared" si="10"/>
        <v>400144</v>
      </c>
      <c r="R59" s="9">
        <f t="shared" si="10"/>
        <v>402563</v>
      </c>
      <c r="S59" s="10">
        <v>404044</v>
      </c>
      <c r="T59" s="10">
        <v>407978</v>
      </c>
      <c r="U59" s="9">
        <v>404152</v>
      </c>
      <c r="V59" s="86"/>
      <c r="W59" s="86"/>
      <c r="X59" s="86"/>
    </row>
    <row r="60" spans="1:24">
      <c r="A60" s="86"/>
      <c r="B60" s="86"/>
      <c r="C60" s="86"/>
      <c r="D60" s="86"/>
      <c r="E60" s="5">
        <v>27211</v>
      </c>
      <c r="F60" s="5" t="s">
        <v>430</v>
      </c>
      <c r="G60" s="9">
        <f t="shared" ref="G60:R60" si="11">SUM(G15)</f>
        <v>47302</v>
      </c>
      <c r="H60" s="9">
        <f t="shared" si="11"/>
        <v>48474</v>
      </c>
      <c r="I60" s="9">
        <f t="shared" si="11"/>
        <v>54971</v>
      </c>
      <c r="J60" s="9">
        <f t="shared" si="11"/>
        <v>71700</v>
      </c>
      <c r="K60" s="9">
        <f t="shared" si="11"/>
        <v>114887</v>
      </c>
      <c r="L60" s="9">
        <f t="shared" si="11"/>
        <v>163545</v>
      </c>
      <c r="M60" s="9">
        <f t="shared" si="11"/>
        <v>210286</v>
      </c>
      <c r="N60" s="9">
        <f t="shared" si="11"/>
        <v>234062</v>
      </c>
      <c r="O60" s="9">
        <f t="shared" si="11"/>
        <v>250463</v>
      </c>
      <c r="P60" s="9">
        <f t="shared" si="11"/>
        <v>254078</v>
      </c>
      <c r="Q60" s="9">
        <f t="shared" si="11"/>
        <v>258233</v>
      </c>
      <c r="R60" s="9">
        <f t="shared" si="11"/>
        <v>260648</v>
      </c>
      <c r="S60" s="10">
        <v>267961</v>
      </c>
      <c r="T60" s="10">
        <v>274822</v>
      </c>
      <c r="U60" s="9">
        <v>280033</v>
      </c>
      <c r="V60" s="86"/>
      <c r="W60" s="86"/>
      <c r="X60" s="86"/>
    </row>
    <row r="61" spans="1:24">
      <c r="A61" s="86"/>
      <c r="B61" s="86"/>
      <c r="C61" s="86"/>
      <c r="D61" s="86"/>
      <c r="E61" s="5">
        <v>27212</v>
      </c>
      <c r="F61" s="5" t="s">
        <v>431</v>
      </c>
      <c r="G61" s="9">
        <f t="shared" ref="G61:R61" si="12">SUM(G16)</f>
        <v>87529</v>
      </c>
      <c r="H61" s="9">
        <f t="shared" si="12"/>
        <v>92678</v>
      </c>
      <c r="I61" s="9">
        <f t="shared" si="12"/>
        <v>105862</v>
      </c>
      <c r="J61" s="9">
        <f t="shared" si="12"/>
        <v>123035</v>
      </c>
      <c r="K61" s="9">
        <f t="shared" si="12"/>
        <v>170248</v>
      </c>
      <c r="L61" s="9">
        <f t="shared" si="12"/>
        <v>227778</v>
      </c>
      <c r="M61" s="9">
        <f t="shared" si="12"/>
        <v>261639</v>
      </c>
      <c r="N61" s="9">
        <f t="shared" si="12"/>
        <v>272706</v>
      </c>
      <c r="O61" s="9">
        <f t="shared" si="12"/>
        <v>276394</v>
      </c>
      <c r="P61" s="9">
        <f t="shared" si="12"/>
        <v>277568</v>
      </c>
      <c r="Q61" s="9">
        <f t="shared" si="12"/>
        <v>276664</v>
      </c>
      <c r="R61" s="9">
        <f t="shared" si="12"/>
        <v>274777</v>
      </c>
      <c r="S61" s="10">
        <v>273487</v>
      </c>
      <c r="T61" s="10">
        <v>271460</v>
      </c>
      <c r="U61" s="9">
        <v>268800</v>
      </c>
      <c r="V61" s="86"/>
      <c r="W61" s="86"/>
      <c r="X61" s="86"/>
    </row>
    <row r="62" spans="1:24">
      <c r="A62" s="86"/>
      <c r="B62" s="86"/>
      <c r="C62" s="86"/>
      <c r="D62" s="86"/>
      <c r="E62" s="5">
        <v>27213</v>
      </c>
      <c r="F62" s="5" t="s">
        <v>432</v>
      </c>
      <c r="G62" s="9">
        <f t="shared" ref="G62:R62" si="13">SUM(G17)</f>
        <v>46096</v>
      </c>
      <c r="H62" s="9">
        <f t="shared" si="13"/>
        <v>47039</v>
      </c>
      <c r="I62" s="9">
        <f t="shared" si="13"/>
        <v>51306</v>
      </c>
      <c r="J62" s="9">
        <f t="shared" si="13"/>
        <v>56827</v>
      </c>
      <c r="K62" s="9">
        <f t="shared" si="13"/>
        <v>66521</v>
      </c>
      <c r="L62" s="9">
        <f t="shared" si="13"/>
        <v>77000</v>
      </c>
      <c r="M62" s="9">
        <f t="shared" si="13"/>
        <v>86139</v>
      </c>
      <c r="N62" s="9">
        <f t="shared" si="13"/>
        <v>90684</v>
      </c>
      <c r="O62" s="9">
        <f t="shared" si="13"/>
        <v>91563</v>
      </c>
      <c r="P62" s="9">
        <f t="shared" si="13"/>
        <v>88866</v>
      </c>
      <c r="Q62" s="9">
        <f t="shared" si="13"/>
        <v>92583</v>
      </c>
      <c r="R62" s="9">
        <f t="shared" si="13"/>
        <v>96064</v>
      </c>
      <c r="S62" s="10">
        <v>98889</v>
      </c>
      <c r="T62" s="10">
        <v>100801</v>
      </c>
      <c r="U62" s="9">
        <v>100966</v>
      </c>
      <c r="V62" s="86"/>
      <c r="W62" s="86"/>
      <c r="X62" s="86"/>
    </row>
    <row r="63" spans="1:24">
      <c r="A63" s="86"/>
      <c r="B63" s="86"/>
      <c r="C63" s="86"/>
      <c r="D63" s="86"/>
      <c r="E63" s="5">
        <v>27214</v>
      </c>
      <c r="F63" s="5" t="s">
        <v>433</v>
      </c>
      <c r="G63" s="9">
        <f t="shared" ref="G63:R63" si="14">SUM(G18)</f>
        <v>32244</v>
      </c>
      <c r="H63" s="9">
        <f t="shared" si="14"/>
        <v>32781</v>
      </c>
      <c r="I63" s="9">
        <f t="shared" si="14"/>
        <v>34447</v>
      </c>
      <c r="J63" s="9">
        <f t="shared" si="14"/>
        <v>36261</v>
      </c>
      <c r="K63" s="9">
        <f t="shared" si="14"/>
        <v>47985</v>
      </c>
      <c r="L63" s="9">
        <f t="shared" si="14"/>
        <v>75754</v>
      </c>
      <c r="M63" s="9">
        <f t="shared" si="14"/>
        <v>91393</v>
      </c>
      <c r="N63" s="9">
        <f t="shared" si="14"/>
        <v>97495</v>
      </c>
      <c r="O63" s="9">
        <f t="shared" si="14"/>
        <v>102619</v>
      </c>
      <c r="P63" s="9">
        <f t="shared" si="14"/>
        <v>110447</v>
      </c>
      <c r="Q63" s="9">
        <f t="shared" si="14"/>
        <v>121690</v>
      </c>
      <c r="R63" s="9">
        <f t="shared" si="14"/>
        <v>126558</v>
      </c>
      <c r="S63" s="10">
        <v>123837</v>
      </c>
      <c r="T63" s="10">
        <v>119576</v>
      </c>
      <c r="U63" s="9">
        <v>113984</v>
      </c>
      <c r="V63" s="86"/>
      <c r="W63" s="86"/>
      <c r="X63" s="86"/>
    </row>
    <row r="64" spans="1:24">
      <c r="A64" s="86"/>
      <c r="B64" s="86"/>
      <c r="C64" s="86"/>
      <c r="D64" s="86"/>
      <c r="E64" s="5">
        <v>27215</v>
      </c>
      <c r="F64" s="5" t="s">
        <v>434</v>
      </c>
      <c r="G64" s="9">
        <f t="shared" ref="G64:R64" si="15">SUM(G19)</f>
        <v>32375</v>
      </c>
      <c r="H64" s="9">
        <f t="shared" si="15"/>
        <v>34492</v>
      </c>
      <c r="I64" s="9">
        <f t="shared" si="15"/>
        <v>38668</v>
      </c>
      <c r="J64" s="9">
        <f t="shared" si="15"/>
        <v>50188</v>
      </c>
      <c r="K64" s="9">
        <f t="shared" si="15"/>
        <v>113576</v>
      </c>
      <c r="L64" s="9">
        <f t="shared" si="15"/>
        <v>206961</v>
      </c>
      <c r="M64" s="9">
        <f t="shared" si="15"/>
        <v>254311</v>
      </c>
      <c r="N64" s="9">
        <f t="shared" si="15"/>
        <v>255859</v>
      </c>
      <c r="O64" s="9">
        <f t="shared" si="15"/>
        <v>258228</v>
      </c>
      <c r="P64" s="9">
        <f t="shared" si="15"/>
        <v>256524</v>
      </c>
      <c r="Q64" s="9">
        <f t="shared" si="15"/>
        <v>258443</v>
      </c>
      <c r="R64" s="9">
        <f t="shared" si="15"/>
        <v>250806</v>
      </c>
      <c r="S64" s="10">
        <v>241816</v>
      </c>
      <c r="T64" s="10">
        <v>238204</v>
      </c>
      <c r="U64" s="9">
        <v>237518</v>
      </c>
      <c r="V64" s="86"/>
      <c r="W64" s="86"/>
      <c r="X64" s="86"/>
    </row>
    <row r="65" spans="1:24">
      <c r="A65" s="86"/>
      <c r="B65" s="86"/>
      <c r="C65" s="86"/>
      <c r="D65" s="86"/>
      <c r="E65" s="5">
        <v>27216</v>
      </c>
      <c r="F65" s="5" t="s">
        <v>435</v>
      </c>
      <c r="G65" s="9">
        <f t="shared" ref="G65:R65" si="16">SUM(G20)</f>
        <v>30807</v>
      </c>
      <c r="H65" s="9">
        <f t="shared" si="16"/>
        <v>30681</v>
      </c>
      <c r="I65" s="9">
        <f t="shared" si="16"/>
        <v>32141</v>
      </c>
      <c r="J65" s="9">
        <f t="shared" si="16"/>
        <v>34399</v>
      </c>
      <c r="K65" s="9">
        <f t="shared" si="16"/>
        <v>40109</v>
      </c>
      <c r="L65" s="9">
        <f t="shared" si="16"/>
        <v>51994</v>
      </c>
      <c r="M65" s="9">
        <f t="shared" si="16"/>
        <v>66936</v>
      </c>
      <c r="N65" s="9">
        <f t="shared" si="16"/>
        <v>78572</v>
      </c>
      <c r="O65" s="9">
        <f t="shared" si="16"/>
        <v>91313</v>
      </c>
      <c r="P65" s="9">
        <f t="shared" si="16"/>
        <v>108767</v>
      </c>
      <c r="Q65" s="9">
        <f t="shared" si="16"/>
        <v>117082</v>
      </c>
      <c r="R65" s="9">
        <f t="shared" si="16"/>
        <v>121008</v>
      </c>
      <c r="S65" s="10">
        <v>117239</v>
      </c>
      <c r="T65" s="10">
        <v>112490</v>
      </c>
      <c r="U65" s="9">
        <v>106987</v>
      </c>
      <c r="V65" s="86"/>
      <c r="W65" s="86"/>
      <c r="X65" s="86"/>
    </row>
    <row r="66" spans="1:24">
      <c r="A66" s="86"/>
      <c r="B66" s="86"/>
      <c r="C66" s="86"/>
      <c r="D66" s="86"/>
      <c r="E66" s="5">
        <v>27217</v>
      </c>
      <c r="F66" s="5" t="s">
        <v>436</v>
      </c>
      <c r="G66" s="9">
        <f t="shared" ref="G66:R66" si="17">SUM(G21)</f>
        <v>33969</v>
      </c>
      <c r="H66" s="9">
        <f t="shared" si="17"/>
        <v>35269</v>
      </c>
      <c r="I66" s="9">
        <f t="shared" si="17"/>
        <v>38292</v>
      </c>
      <c r="J66" s="9">
        <f t="shared" si="17"/>
        <v>46834</v>
      </c>
      <c r="K66" s="9">
        <f t="shared" si="17"/>
        <v>71406</v>
      </c>
      <c r="L66" s="9">
        <f t="shared" si="17"/>
        <v>111562</v>
      </c>
      <c r="M66" s="9">
        <f t="shared" si="17"/>
        <v>132662</v>
      </c>
      <c r="N66" s="9">
        <f t="shared" si="17"/>
        <v>135849</v>
      </c>
      <c r="O66" s="9">
        <f t="shared" si="17"/>
        <v>136455</v>
      </c>
      <c r="P66" s="9">
        <f t="shared" si="17"/>
        <v>135919</v>
      </c>
      <c r="Q66" s="9">
        <f t="shared" si="17"/>
        <v>134457</v>
      </c>
      <c r="R66" s="9">
        <f t="shared" si="17"/>
        <v>132562</v>
      </c>
      <c r="S66" s="10">
        <v>127276</v>
      </c>
      <c r="T66" s="10">
        <v>124594</v>
      </c>
      <c r="U66" s="9">
        <v>120750</v>
      </c>
      <c r="V66" s="86"/>
      <c r="W66" s="86"/>
      <c r="X66" s="86"/>
    </row>
    <row r="67" spans="1:24">
      <c r="A67" s="86"/>
      <c r="B67" s="86"/>
      <c r="C67" s="86"/>
      <c r="D67" s="86"/>
      <c r="E67" s="5">
        <v>27218</v>
      </c>
      <c r="F67" s="5" t="s">
        <v>437</v>
      </c>
      <c r="G67" s="9">
        <f t="shared" ref="G67:R67" si="18">SUM(G22)</f>
        <v>23836</v>
      </c>
      <c r="H67" s="9">
        <f t="shared" si="18"/>
        <v>27495</v>
      </c>
      <c r="I67" s="9">
        <f t="shared" si="18"/>
        <v>30382</v>
      </c>
      <c r="J67" s="9">
        <f t="shared" si="18"/>
        <v>35354</v>
      </c>
      <c r="K67" s="9">
        <f t="shared" si="18"/>
        <v>57107</v>
      </c>
      <c r="L67" s="9">
        <f t="shared" si="18"/>
        <v>93136</v>
      </c>
      <c r="M67" s="9">
        <f t="shared" si="18"/>
        <v>110829</v>
      </c>
      <c r="N67" s="9">
        <f t="shared" si="18"/>
        <v>116635</v>
      </c>
      <c r="O67" s="9">
        <f t="shared" si="18"/>
        <v>122441</v>
      </c>
      <c r="P67" s="9">
        <f t="shared" si="18"/>
        <v>126460</v>
      </c>
      <c r="Q67" s="9">
        <f t="shared" si="18"/>
        <v>128838</v>
      </c>
      <c r="R67" s="9">
        <f t="shared" si="18"/>
        <v>128917</v>
      </c>
      <c r="S67" s="10">
        <v>126504</v>
      </c>
      <c r="T67" s="10">
        <v>127534</v>
      </c>
      <c r="U67" s="9">
        <v>123217</v>
      </c>
      <c r="V67" s="86"/>
      <c r="W67" s="86"/>
      <c r="X67" s="86"/>
    </row>
    <row r="68" spans="1:24">
      <c r="A68" s="86"/>
      <c r="B68" s="86"/>
      <c r="C68" s="86"/>
      <c r="D68" s="86"/>
      <c r="E68" s="5">
        <v>27219</v>
      </c>
      <c r="F68" s="5" t="s">
        <v>438</v>
      </c>
      <c r="G68" s="9">
        <f t="shared" ref="G68:R68" si="19">SUM(G23)</f>
        <v>53965</v>
      </c>
      <c r="H68" s="9">
        <f t="shared" si="19"/>
        <v>57796</v>
      </c>
      <c r="I68" s="9">
        <f t="shared" si="19"/>
        <v>63756</v>
      </c>
      <c r="J68" s="9">
        <f t="shared" si="19"/>
        <v>70701</v>
      </c>
      <c r="K68" s="9">
        <f t="shared" si="19"/>
        <v>84771</v>
      </c>
      <c r="L68" s="9">
        <f t="shared" si="19"/>
        <v>95987</v>
      </c>
      <c r="M68" s="9">
        <f t="shared" si="19"/>
        <v>118237</v>
      </c>
      <c r="N68" s="9">
        <f t="shared" si="19"/>
        <v>124322</v>
      </c>
      <c r="O68" s="9">
        <f t="shared" si="19"/>
        <v>137641</v>
      </c>
      <c r="P68" s="9">
        <f t="shared" si="19"/>
        <v>146127</v>
      </c>
      <c r="Q68" s="9">
        <f t="shared" si="19"/>
        <v>157300</v>
      </c>
      <c r="R68" s="9">
        <f t="shared" si="19"/>
        <v>172974</v>
      </c>
      <c r="S68" s="10">
        <v>177856</v>
      </c>
      <c r="T68" s="10">
        <v>184988</v>
      </c>
      <c r="U68" s="9">
        <v>186109</v>
      </c>
      <c r="V68" s="86"/>
      <c r="W68" s="86"/>
      <c r="X68" s="86"/>
    </row>
    <row r="69" spans="1:24">
      <c r="A69" s="86"/>
      <c r="B69" s="86"/>
      <c r="C69" s="86"/>
      <c r="D69" s="86"/>
      <c r="E69" s="5">
        <v>27220</v>
      </c>
      <c r="F69" s="5" t="s">
        <v>439</v>
      </c>
      <c r="G69" s="9">
        <f t="shared" ref="G69:R69" si="20">SUM(G24)</f>
        <v>23679</v>
      </c>
      <c r="H69" s="9">
        <f t="shared" si="20"/>
        <v>24757</v>
      </c>
      <c r="I69" s="9">
        <f t="shared" si="20"/>
        <v>29259</v>
      </c>
      <c r="J69" s="9">
        <f t="shared" si="20"/>
        <v>34249</v>
      </c>
      <c r="K69" s="9">
        <f t="shared" si="20"/>
        <v>43851</v>
      </c>
      <c r="L69" s="9">
        <f t="shared" si="20"/>
        <v>57414</v>
      </c>
      <c r="M69" s="9">
        <f t="shared" si="20"/>
        <v>79621</v>
      </c>
      <c r="N69" s="9">
        <f t="shared" si="20"/>
        <v>104112</v>
      </c>
      <c r="O69" s="9">
        <f t="shared" si="20"/>
        <v>114770</v>
      </c>
      <c r="P69" s="9">
        <f t="shared" si="20"/>
        <v>122120</v>
      </c>
      <c r="Q69" s="9">
        <f t="shared" si="20"/>
        <v>127542</v>
      </c>
      <c r="R69" s="9">
        <f t="shared" si="20"/>
        <v>124898</v>
      </c>
      <c r="S69" s="10">
        <v>127135</v>
      </c>
      <c r="T69" s="10">
        <v>129895</v>
      </c>
      <c r="U69" s="9">
        <v>133411</v>
      </c>
      <c r="V69" s="86"/>
      <c r="W69" s="86"/>
      <c r="X69" s="86"/>
    </row>
    <row r="70" spans="1:24">
      <c r="A70" s="86"/>
      <c r="B70" s="86"/>
      <c r="C70" s="86"/>
      <c r="D70" s="86"/>
      <c r="E70" s="5">
        <v>27221</v>
      </c>
      <c r="F70" s="5" t="s">
        <v>440</v>
      </c>
      <c r="G70" s="9">
        <f t="shared" ref="G70:R70" si="21">SUM(G25)</f>
        <v>30241</v>
      </c>
      <c r="H70" s="9">
        <f t="shared" si="21"/>
        <v>31487</v>
      </c>
      <c r="I70" s="9">
        <f t="shared" si="21"/>
        <v>33362</v>
      </c>
      <c r="J70" s="9">
        <f t="shared" si="21"/>
        <v>35645</v>
      </c>
      <c r="K70" s="9">
        <f t="shared" si="21"/>
        <v>44972</v>
      </c>
      <c r="L70" s="9">
        <f t="shared" si="21"/>
        <v>53104</v>
      </c>
      <c r="M70" s="9">
        <f t="shared" si="21"/>
        <v>63586</v>
      </c>
      <c r="N70" s="9">
        <f t="shared" si="21"/>
        <v>69836</v>
      </c>
      <c r="O70" s="9">
        <f t="shared" si="21"/>
        <v>73252</v>
      </c>
      <c r="P70" s="9">
        <f t="shared" si="21"/>
        <v>76819</v>
      </c>
      <c r="Q70" s="9">
        <f t="shared" si="21"/>
        <v>80303</v>
      </c>
      <c r="R70" s="9">
        <f t="shared" si="21"/>
        <v>79227</v>
      </c>
      <c r="S70" s="10">
        <v>77034</v>
      </c>
      <c r="T70" s="10">
        <v>74773</v>
      </c>
      <c r="U70" s="9">
        <v>71112</v>
      </c>
      <c r="V70" s="86"/>
      <c r="W70" s="86"/>
      <c r="X70" s="86"/>
    </row>
    <row r="71" spans="1:24">
      <c r="A71" s="86"/>
      <c r="B71" s="86"/>
      <c r="C71" s="86"/>
      <c r="D71" s="86"/>
      <c r="E71" s="5">
        <v>27222</v>
      </c>
      <c r="F71" s="5" t="s">
        <v>441</v>
      </c>
      <c r="G71" s="9">
        <f t="shared" ref="G71:R71" si="22">SUM(G26)</f>
        <v>28806</v>
      </c>
      <c r="H71" s="9">
        <f t="shared" si="22"/>
        <v>29892</v>
      </c>
      <c r="I71" s="9">
        <f t="shared" si="22"/>
        <v>32849</v>
      </c>
      <c r="J71" s="9">
        <f t="shared" si="22"/>
        <v>36982</v>
      </c>
      <c r="K71" s="9">
        <f t="shared" si="22"/>
        <v>50333</v>
      </c>
      <c r="L71" s="9">
        <f t="shared" si="22"/>
        <v>77134</v>
      </c>
      <c r="M71" s="9">
        <f t="shared" si="22"/>
        <v>94160</v>
      </c>
      <c r="N71" s="9">
        <f t="shared" si="22"/>
        <v>103181</v>
      </c>
      <c r="O71" s="9">
        <f t="shared" si="22"/>
        <v>111394</v>
      </c>
      <c r="P71" s="9">
        <f t="shared" si="22"/>
        <v>115049</v>
      </c>
      <c r="Q71" s="9">
        <f t="shared" si="22"/>
        <v>117735</v>
      </c>
      <c r="R71" s="9">
        <f t="shared" si="22"/>
        <v>119246</v>
      </c>
      <c r="S71" s="10">
        <v>118695</v>
      </c>
      <c r="T71" s="10">
        <v>117681</v>
      </c>
      <c r="U71" s="9">
        <v>112683</v>
      </c>
      <c r="V71" s="86"/>
      <c r="W71" s="86"/>
      <c r="X71" s="86"/>
    </row>
    <row r="72" spans="1:24">
      <c r="A72" s="86"/>
      <c r="B72" s="86"/>
      <c r="C72" s="86"/>
      <c r="D72" s="86"/>
      <c r="E72" s="5">
        <v>27223</v>
      </c>
      <c r="F72" s="5" t="s">
        <v>442</v>
      </c>
      <c r="G72" s="9">
        <f t="shared" ref="G72:R72" si="23">SUM(G27)</f>
        <v>16634</v>
      </c>
      <c r="H72" s="9">
        <f t="shared" si="23"/>
        <v>17313</v>
      </c>
      <c r="I72" s="9">
        <f t="shared" si="23"/>
        <v>20858</v>
      </c>
      <c r="J72" s="9">
        <f t="shared" si="23"/>
        <v>34228</v>
      </c>
      <c r="K72" s="9">
        <f t="shared" si="23"/>
        <v>95209</v>
      </c>
      <c r="L72" s="9">
        <f t="shared" si="23"/>
        <v>141041</v>
      </c>
      <c r="M72" s="9">
        <f t="shared" si="23"/>
        <v>143238</v>
      </c>
      <c r="N72" s="9">
        <f t="shared" si="23"/>
        <v>138902</v>
      </c>
      <c r="O72" s="9">
        <f t="shared" si="23"/>
        <v>140590</v>
      </c>
      <c r="P72" s="9">
        <f t="shared" si="23"/>
        <v>142297</v>
      </c>
      <c r="Q72" s="9">
        <f t="shared" si="23"/>
        <v>140506</v>
      </c>
      <c r="R72" s="9">
        <f t="shared" si="23"/>
        <v>135648</v>
      </c>
      <c r="S72" s="10">
        <v>131706</v>
      </c>
      <c r="T72" s="10">
        <v>130282</v>
      </c>
      <c r="U72" s="9">
        <v>123576</v>
      </c>
      <c r="V72" s="86"/>
      <c r="W72" s="86"/>
      <c r="X72" s="86"/>
    </row>
    <row r="73" spans="1:24">
      <c r="A73" s="86"/>
      <c r="B73" s="86"/>
      <c r="C73" s="86"/>
      <c r="D73" s="86"/>
      <c r="E73" s="5">
        <v>27224</v>
      </c>
      <c r="F73" s="5" t="s">
        <v>443</v>
      </c>
      <c r="G73" s="9">
        <f t="shared" ref="G73:R73" si="24">SUM(G28)</f>
        <v>18128</v>
      </c>
      <c r="H73" s="9">
        <f t="shared" si="24"/>
        <v>19664</v>
      </c>
      <c r="I73" s="9">
        <f t="shared" si="24"/>
        <v>20980</v>
      </c>
      <c r="J73" s="9">
        <f t="shared" si="24"/>
        <v>24527</v>
      </c>
      <c r="K73" s="9">
        <f t="shared" si="24"/>
        <v>43741</v>
      </c>
      <c r="L73" s="9">
        <f t="shared" si="24"/>
        <v>60140</v>
      </c>
      <c r="M73" s="9">
        <f t="shared" si="24"/>
        <v>76738</v>
      </c>
      <c r="N73" s="9">
        <f t="shared" si="24"/>
        <v>80684</v>
      </c>
      <c r="O73" s="9">
        <f t="shared" si="24"/>
        <v>86332</v>
      </c>
      <c r="P73" s="9">
        <f t="shared" si="24"/>
        <v>87453</v>
      </c>
      <c r="Q73" s="9">
        <f t="shared" si="24"/>
        <v>87330</v>
      </c>
      <c r="R73" s="9">
        <f t="shared" si="24"/>
        <v>85065</v>
      </c>
      <c r="S73" s="10">
        <v>85009</v>
      </c>
      <c r="T73" s="10">
        <v>83720</v>
      </c>
      <c r="U73" s="9">
        <v>85007</v>
      </c>
      <c r="V73" s="86"/>
      <c r="W73" s="86"/>
      <c r="X73" s="86"/>
    </row>
    <row r="74" spans="1:24">
      <c r="A74" s="86"/>
      <c r="B74" s="86"/>
      <c r="C74" s="86"/>
      <c r="D74" s="86"/>
      <c r="E74" s="5">
        <v>27225</v>
      </c>
      <c r="F74" s="5" t="s">
        <v>444</v>
      </c>
      <c r="G74" s="9">
        <f t="shared" ref="G74:R74" si="25">SUM(G29)</f>
        <v>22429</v>
      </c>
      <c r="H74" s="9">
        <f t="shared" si="25"/>
        <v>24557</v>
      </c>
      <c r="I74" s="9">
        <f t="shared" si="25"/>
        <v>29706</v>
      </c>
      <c r="J74" s="9">
        <f t="shared" si="25"/>
        <v>34104</v>
      </c>
      <c r="K74" s="9">
        <f t="shared" si="25"/>
        <v>45679</v>
      </c>
      <c r="L74" s="9">
        <f t="shared" si="25"/>
        <v>61442</v>
      </c>
      <c r="M74" s="9">
        <f t="shared" si="25"/>
        <v>66824</v>
      </c>
      <c r="N74" s="9">
        <f t="shared" si="25"/>
        <v>66815</v>
      </c>
      <c r="O74" s="9">
        <f t="shared" si="25"/>
        <v>66974</v>
      </c>
      <c r="P74" s="9">
        <f t="shared" si="25"/>
        <v>65086</v>
      </c>
      <c r="Q74" s="9">
        <f t="shared" si="25"/>
        <v>64295</v>
      </c>
      <c r="R74" s="9">
        <f t="shared" si="25"/>
        <v>62260</v>
      </c>
      <c r="S74" s="10">
        <v>61127</v>
      </c>
      <c r="T74" s="10">
        <v>59572</v>
      </c>
      <c r="U74" s="9">
        <v>56529</v>
      </c>
      <c r="V74" s="86"/>
      <c r="W74" s="86"/>
      <c r="X74" s="86"/>
    </row>
    <row r="75" spans="1:24">
      <c r="A75" s="86"/>
      <c r="B75" s="86"/>
      <c r="C75" s="86"/>
      <c r="D75" s="86"/>
      <c r="E75" s="5">
        <v>27226</v>
      </c>
      <c r="F75" s="5" t="s">
        <v>445</v>
      </c>
      <c r="G75" s="9">
        <f t="shared" ref="G75:R75" si="26">SUM(G30)</f>
        <v>17627</v>
      </c>
      <c r="H75" s="9">
        <f t="shared" si="26"/>
        <v>17911</v>
      </c>
      <c r="I75" s="9">
        <f t="shared" si="26"/>
        <v>19337</v>
      </c>
      <c r="J75" s="9">
        <f t="shared" si="26"/>
        <v>26509</v>
      </c>
      <c r="K75" s="9">
        <f t="shared" si="26"/>
        <v>38221</v>
      </c>
      <c r="L75" s="9">
        <f t="shared" si="26"/>
        <v>50414</v>
      </c>
      <c r="M75" s="9">
        <f t="shared" si="26"/>
        <v>59515</v>
      </c>
      <c r="N75" s="9">
        <f t="shared" si="26"/>
        <v>63726</v>
      </c>
      <c r="O75" s="9">
        <f t="shared" si="26"/>
        <v>65252</v>
      </c>
      <c r="P75" s="9">
        <f t="shared" si="26"/>
        <v>65922</v>
      </c>
      <c r="Q75" s="9">
        <f t="shared" si="26"/>
        <v>66988</v>
      </c>
      <c r="R75" s="9">
        <f t="shared" si="26"/>
        <v>66806</v>
      </c>
      <c r="S75" s="10">
        <v>65780</v>
      </c>
      <c r="T75" s="10">
        <v>66165</v>
      </c>
      <c r="U75" s="9">
        <v>65438</v>
      </c>
      <c r="V75" s="86"/>
      <c r="W75" s="86"/>
      <c r="X75" s="86"/>
    </row>
    <row r="76" spans="1:24">
      <c r="A76" s="86"/>
      <c r="B76" s="86"/>
      <c r="C76" s="86"/>
      <c r="D76" s="86"/>
      <c r="E76" s="5">
        <v>27227</v>
      </c>
      <c r="F76" s="5" t="s">
        <v>446</v>
      </c>
      <c r="G76" s="9">
        <f t="shared" ref="G76:R76" si="27">SUM(G31)</f>
        <v>209602</v>
      </c>
      <c r="H76" s="9">
        <f t="shared" si="27"/>
        <v>228691</v>
      </c>
      <c r="I76" s="9">
        <f t="shared" si="27"/>
        <v>262872</v>
      </c>
      <c r="J76" s="9">
        <f t="shared" si="27"/>
        <v>318001</v>
      </c>
      <c r="K76" s="9">
        <f t="shared" si="27"/>
        <v>443081</v>
      </c>
      <c r="L76" s="9">
        <f t="shared" si="27"/>
        <v>500173</v>
      </c>
      <c r="M76" s="9">
        <f t="shared" si="27"/>
        <v>524750</v>
      </c>
      <c r="N76" s="9">
        <f t="shared" si="27"/>
        <v>521558</v>
      </c>
      <c r="O76" s="9">
        <f t="shared" si="27"/>
        <v>522805</v>
      </c>
      <c r="P76" s="9">
        <f t="shared" si="27"/>
        <v>518319</v>
      </c>
      <c r="Q76" s="9">
        <f t="shared" si="27"/>
        <v>517232</v>
      </c>
      <c r="R76" s="9">
        <f t="shared" si="27"/>
        <v>515094</v>
      </c>
      <c r="S76" s="10">
        <v>513821</v>
      </c>
      <c r="T76" s="10">
        <v>509533</v>
      </c>
      <c r="U76" s="9">
        <v>502784</v>
      </c>
      <c r="V76" s="86"/>
      <c r="W76" s="86"/>
      <c r="X76" s="86"/>
    </row>
    <row r="77" spans="1:24">
      <c r="A77" s="86"/>
      <c r="B77" s="86"/>
      <c r="C77" s="86"/>
      <c r="D77" s="86"/>
      <c r="E77" s="5">
        <v>27228</v>
      </c>
      <c r="F77" s="5" t="s">
        <v>447</v>
      </c>
      <c r="G77" s="9">
        <f t="shared" ref="G77:R77" si="28">SUM(G32)</f>
        <v>22409</v>
      </c>
      <c r="H77" s="9">
        <f t="shared" si="28"/>
        <v>23463</v>
      </c>
      <c r="I77" s="9">
        <f t="shared" si="28"/>
        <v>26419</v>
      </c>
      <c r="J77" s="9">
        <f t="shared" si="28"/>
        <v>32075</v>
      </c>
      <c r="K77" s="9">
        <f t="shared" si="28"/>
        <v>35235</v>
      </c>
      <c r="L77" s="9">
        <f t="shared" si="28"/>
        <v>38206</v>
      </c>
      <c r="M77" s="9">
        <f t="shared" si="28"/>
        <v>46741</v>
      </c>
      <c r="N77" s="9">
        <f t="shared" si="28"/>
        <v>53324</v>
      </c>
      <c r="O77" s="9">
        <f t="shared" si="28"/>
        <v>60059</v>
      </c>
      <c r="P77" s="9">
        <f t="shared" si="28"/>
        <v>60065</v>
      </c>
      <c r="Q77" s="9">
        <f t="shared" si="28"/>
        <v>61688</v>
      </c>
      <c r="R77" s="9">
        <f t="shared" si="28"/>
        <v>64152</v>
      </c>
      <c r="S77" s="10">
        <v>64683</v>
      </c>
      <c r="T77" s="10">
        <v>64403</v>
      </c>
      <c r="U77" s="9">
        <v>62438</v>
      </c>
      <c r="V77" s="86"/>
      <c r="W77" s="86"/>
      <c r="X77" s="86"/>
    </row>
    <row r="78" spans="1:24">
      <c r="A78" s="86"/>
      <c r="B78" s="86"/>
      <c r="C78" s="86"/>
      <c r="D78" s="86"/>
      <c r="E78" s="5">
        <v>27229</v>
      </c>
      <c r="F78" s="5" t="s">
        <v>464</v>
      </c>
      <c r="G78" s="9">
        <f t="shared" ref="G78:R78" si="29">SUM(G33)</f>
        <v>9651</v>
      </c>
      <c r="H78" s="9">
        <f t="shared" si="29"/>
        <v>9806</v>
      </c>
      <c r="I78" s="9">
        <f t="shared" si="29"/>
        <v>10020</v>
      </c>
      <c r="J78" s="9">
        <f t="shared" si="29"/>
        <v>10779</v>
      </c>
      <c r="K78" s="9">
        <f t="shared" si="29"/>
        <v>19317</v>
      </c>
      <c r="L78" s="9">
        <f t="shared" si="29"/>
        <v>37893</v>
      </c>
      <c r="M78" s="9">
        <f t="shared" si="29"/>
        <v>52368</v>
      </c>
      <c r="N78" s="9">
        <f t="shared" si="29"/>
        <v>50582</v>
      </c>
      <c r="O78" s="9">
        <f t="shared" si="29"/>
        <v>50352</v>
      </c>
      <c r="P78" s="9">
        <f t="shared" si="29"/>
        <v>50035</v>
      </c>
      <c r="Q78" s="9">
        <f t="shared" si="29"/>
        <v>53763</v>
      </c>
      <c r="R78" s="9">
        <f t="shared" si="29"/>
        <v>55136</v>
      </c>
      <c r="S78" s="10">
        <v>57342</v>
      </c>
      <c r="T78" s="10">
        <v>57554</v>
      </c>
      <c r="U78" s="9">
        <v>56075</v>
      </c>
      <c r="V78" s="86"/>
      <c r="W78" s="86"/>
      <c r="X78" s="86"/>
    </row>
    <row r="79" spans="1:24">
      <c r="A79" s="86"/>
      <c r="B79" s="86"/>
      <c r="C79" s="86"/>
      <c r="D79" s="86"/>
      <c r="E79" s="5">
        <v>27230</v>
      </c>
      <c r="F79" s="5" t="s">
        <v>449</v>
      </c>
      <c r="G79" s="9">
        <f t="shared" ref="G79:R79" si="30">SUM(G34)</f>
        <v>10857</v>
      </c>
      <c r="H79" s="9">
        <f t="shared" si="30"/>
        <v>11118</v>
      </c>
      <c r="I79" s="9">
        <f t="shared" si="30"/>
        <v>11674</v>
      </c>
      <c r="J79" s="9">
        <f t="shared" si="30"/>
        <v>11825</v>
      </c>
      <c r="K79" s="9">
        <f t="shared" si="30"/>
        <v>17533</v>
      </c>
      <c r="L79" s="9">
        <f t="shared" si="30"/>
        <v>33701</v>
      </c>
      <c r="M79" s="9">
        <f t="shared" si="30"/>
        <v>52732</v>
      </c>
      <c r="N79" s="9">
        <f t="shared" si="30"/>
        <v>61425</v>
      </c>
      <c r="O79" s="9">
        <f t="shared" si="30"/>
        <v>64205</v>
      </c>
      <c r="P79" s="9">
        <f t="shared" si="30"/>
        <v>65308</v>
      </c>
      <c r="Q79" s="9">
        <f t="shared" si="30"/>
        <v>72404</v>
      </c>
      <c r="R79" s="9">
        <f t="shared" si="30"/>
        <v>76919</v>
      </c>
      <c r="S79" s="10">
        <v>77644</v>
      </c>
      <c r="T79" s="10">
        <v>77686</v>
      </c>
      <c r="U79" s="9">
        <v>76435</v>
      </c>
      <c r="V79" s="86"/>
      <c r="W79" s="86"/>
      <c r="X79" s="86"/>
    </row>
    <row r="80" spans="1:24">
      <c r="A80" s="86"/>
      <c r="B80" s="86"/>
      <c r="C80" s="86"/>
      <c r="D80" s="86"/>
      <c r="E80" s="5">
        <v>27231</v>
      </c>
      <c r="F80" s="5" t="s">
        <v>450</v>
      </c>
      <c r="G80" s="9">
        <f t="shared" ref="G80:R80" si="31">SUM(G35)</f>
        <v>9089</v>
      </c>
      <c r="H80" s="9">
        <f t="shared" si="31"/>
        <v>9114</v>
      </c>
      <c r="I80" s="9">
        <f t="shared" si="31"/>
        <v>9332</v>
      </c>
      <c r="J80" s="9">
        <f t="shared" si="31"/>
        <v>9648</v>
      </c>
      <c r="K80" s="9">
        <f t="shared" si="31"/>
        <v>12502</v>
      </c>
      <c r="L80" s="9">
        <f t="shared" si="31"/>
        <v>19198</v>
      </c>
      <c r="M80" s="9">
        <f t="shared" si="31"/>
        <v>36045</v>
      </c>
      <c r="N80" s="9">
        <f t="shared" si="31"/>
        <v>46508</v>
      </c>
      <c r="O80" s="9">
        <f t="shared" si="31"/>
        <v>50246</v>
      </c>
      <c r="P80" s="9">
        <f t="shared" si="31"/>
        <v>54319</v>
      </c>
      <c r="Q80" s="9">
        <f t="shared" si="31"/>
        <v>57647</v>
      </c>
      <c r="R80" s="9">
        <f t="shared" si="31"/>
        <v>56996</v>
      </c>
      <c r="S80" s="10">
        <v>58208</v>
      </c>
      <c r="T80" s="10">
        <v>58227</v>
      </c>
      <c r="U80" s="9">
        <v>57792</v>
      </c>
      <c r="V80" s="86"/>
      <c r="W80" s="86"/>
      <c r="X80" s="86"/>
    </row>
    <row r="81" spans="1:24">
      <c r="A81" s="86"/>
      <c r="B81" s="86"/>
      <c r="C81" s="86"/>
      <c r="D81" s="86"/>
      <c r="E81" s="5">
        <v>27232</v>
      </c>
      <c r="F81" s="5" t="s">
        <v>451</v>
      </c>
      <c r="G81" s="9">
        <f t="shared" ref="G81:R81" si="32">SUM(G36)</f>
        <v>16215</v>
      </c>
      <c r="H81" s="9">
        <f t="shared" si="32"/>
        <v>16792</v>
      </c>
      <c r="I81" s="9">
        <f t="shared" si="32"/>
        <v>18870</v>
      </c>
      <c r="J81" s="9">
        <f t="shared" si="32"/>
        <v>21067</v>
      </c>
      <c r="K81" s="9">
        <f t="shared" si="32"/>
        <v>23919</v>
      </c>
      <c r="L81" s="9">
        <f t="shared" si="32"/>
        <v>28322</v>
      </c>
      <c r="M81" s="9">
        <f t="shared" si="32"/>
        <v>37381</v>
      </c>
      <c r="N81" s="9">
        <f t="shared" si="32"/>
        <v>42612</v>
      </c>
      <c r="O81" s="9">
        <f t="shared" si="32"/>
        <v>49640</v>
      </c>
      <c r="P81" s="9">
        <f t="shared" si="32"/>
        <v>54073</v>
      </c>
      <c r="Q81" s="9">
        <f t="shared" si="32"/>
        <v>55625</v>
      </c>
      <c r="R81" s="9">
        <f t="shared" si="32"/>
        <v>58193</v>
      </c>
      <c r="S81" s="10">
        <v>57616</v>
      </c>
      <c r="T81" s="10">
        <v>56646</v>
      </c>
      <c r="U81" s="9">
        <v>54276</v>
      </c>
      <c r="V81" s="86"/>
      <c r="W81" s="86"/>
      <c r="X81" s="86"/>
    </row>
    <row r="82" spans="1:24">
      <c r="A82" s="86"/>
      <c r="B82" s="86"/>
      <c r="C82" s="86"/>
      <c r="D82" s="86"/>
      <c r="E82" s="5">
        <v>27301</v>
      </c>
      <c r="F82" s="5" t="s">
        <v>452</v>
      </c>
      <c r="G82" s="9">
        <f t="shared" ref="G82:R82" si="33">SUM(G37)</f>
        <v>7930</v>
      </c>
      <c r="H82" s="9">
        <f t="shared" si="33"/>
        <v>8160</v>
      </c>
      <c r="I82" s="9">
        <f t="shared" si="33"/>
        <v>8758</v>
      </c>
      <c r="J82" s="9">
        <f t="shared" si="33"/>
        <v>9173</v>
      </c>
      <c r="K82" s="9">
        <f t="shared" si="33"/>
        <v>12939</v>
      </c>
      <c r="L82" s="9">
        <f t="shared" si="33"/>
        <v>16873</v>
      </c>
      <c r="M82" s="9">
        <f t="shared" si="33"/>
        <v>22404</v>
      </c>
      <c r="N82" s="9">
        <f t="shared" si="33"/>
        <v>24663</v>
      </c>
      <c r="O82" s="9">
        <f t="shared" si="33"/>
        <v>29549</v>
      </c>
      <c r="P82" s="9">
        <f t="shared" si="33"/>
        <v>29971</v>
      </c>
      <c r="Q82" s="9">
        <f t="shared" si="33"/>
        <v>30339</v>
      </c>
      <c r="R82" s="9">
        <f t="shared" si="33"/>
        <v>30125</v>
      </c>
      <c r="S82" s="10">
        <v>29052</v>
      </c>
      <c r="T82" s="10">
        <v>28935</v>
      </c>
      <c r="U82" s="9">
        <v>29983</v>
      </c>
      <c r="V82" s="86"/>
      <c r="W82" s="86"/>
      <c r="X82" s="86"/>
    </row>
    <row r="83" spans="1:24">
      <c r="A83" s="86"/>
      <c r="B83" s="86"/>
      <c r="C83" s="86"/>
      <c r="D83" s="86"/>
      <c r="E83" s="5">
        <v>27321</v>
      </c>
      <c r="F83" s="5" t="s">
        <v>453</v>
      </c>
      <c r="G83" s="9">
        <f t="shared" ref="G83:R83" si="34">SUM(G38)</f>
        <v>4138</v>
      </c>
      <c r="H83" s="9">
        <f t="shared" si="34"/>
        <v>4112</v>
      </c>
      <c r="I83" s="9">
        <f t="shared" si="34"/>
        <v>4079</v>
      </c>
      <c r="J83" s="9">
        <f t="shared" si="34"/>
        <v>3758</v>
      </c>
      <c r="K83" s="9">
        <f t="shared" si="34"/>
        <v>3680</v>
      </c>
      <c r="L83" s="9">
        <f t="shared" si="34"/>
        <v>4930</v>
      </c>
      <c r="M83" s="9">
        <f t="shared" si="34"/>
        <v>7090</v>
      </c>
      <c r="N83" s="9">
        <f t="shared" si="34"/>
        <v>12471</v>
      </c>
      <c r="O83" s="9">
        <f t="shared" si="34"/>
        <v>16297</v>
      </c>
      <c r="P83" s="9">
        <f t="shared" si="34"/>
        <v>23676</v>
      </c>
      <c r="Q83" s="9">
        <f t="shared" si="34"/>
        <v>26617</v>
      </c>
      <c r="R83" s="9">
        <f t="shared" si="34"/>
        <v>25722</v>
      </c>
      <c r="S83" s="10">
        <v>23928</v>
      </c>
      <c r="T83" s="10">
        <v>21989</v>
      </c>
      <c r="U83" s="9">
        <v>19934</v>
      </c>
      <c r="V83" s="86"/>
      <c r="W83" s="86"/>
      <c r="X83" s="86"/>
    </row>
    <row r="84" spans="1:24">
      <c r="A84" s="86"/>
      <c r="B84" s="86"/>
      <c r="C84" s="86"/>
      <c r="D84" s="86"/>
      <c r="E84" s="5">
        <v>27322</v>
      </c>
      <c r="F84" s="5" t="s">
        <v>454</v>
      </c>
      <c r="G84" s="9">
        <f t="shared" ref="G84:R84" si="35">SUM(G39)</f>
        <v>12388</v>
      </c>
      <c r="H84" s="9">
        <f t="shared" si="35"/>
        <v>12057</v>
      </c>
      <c r="I84" s="9">
        <f t="shared" si="35"/>
        <v>11426</v>
      </c>
      <c r="J84" s="9">
        <f t="shared" si="35"/>
        <v>10467</v>
      </c>
      <c r="K84" s="9">
        <f t="shared" si="35"/>
        <v>9906</v>
      </c>
      <c r="L84" s="9">
        <f t="shared" si="35"/>
        <v>9521</v>
      </c>
      <c r="M84" s="9">
        <f t="shared" si="35"/>
        <v>9749</v>
      </c>
      <c r="N84" s="9">
        <f t="shared" si="35"/>
        <v>10024</v>
      </c>
      <c r="O84" s="9">
        <f t="shared" si="35"/>
        <v>10389</v>
      </c>
      <c r="P84" s="9">
        <f t="shared" si="35"/>
        <v>10850</v>
      </c>
      <c r="Q84" s="9">
        <f t="shared" si="35"/>
        <v>13876</v>
      </c>
      <c r="R84" s="9">
        <f t="shared" si="35"/>
        <v>14186</v>
      </c>
      <c r="S84" s="10">
        <v>12897</v>
      </c>
      <c r="T84" s="10">
        <v>11650</v>
      </c>
      <c r="U84" s="9">
        <v>10256</v>
      </c>
      <c r="V84" s="86"/>
      <c r="W84" s="86"/>
      <c r="X84" s="86"/>
    </row>
    <row r="85" spans="1:24">
      <c r="A85" s="86"/>
      <c r="B85" s="86"/>
      <c r="C85" s="86"/>
      <c r="D85" s="86"/>
      <c r="E85" s="5">
        <v>27341</v>
      </c>
      <c r="F85" s="5" t="s">
        <v>455</v>
      </c>
      <c r="G85" s="9">
        <f t="shared" ref="G85:R85" si="36">SUM(G40)</f>
        <v>9089</v>
      </c>
      <c r="H85" s="9">
        <f t="shared" si="36"/>
        <v>9893</v>
      </c>
      <c r="I85" s="9">
        <f t="shared" si="36"/>
        <v>10874</v>
      </c>
      <c r="J85" s="9">
        <f t="shared" si="36"/>
        <v>12218</v>
      </c>
      <c r="K85" s="9">
        <f t="shared" si="36"/>
        <v>15077</v>
      </c>
      <c r="L85" s="9">
        <f t="shared" si="36"/>
        <v>16795</v>
      </c>
      <c r="M85" s="9">
        <f t="shared" si="36"/>
        <v>17754</v>
      </c>
      <c r="N85" s="9">
        <f t="shared" si="36"/>
        <v>18053</v>
      </c>
      <c r="O85" s="9">
        <f t="shared" si="36"/>
        <v>17223</v>
      </c>
      <c r="P85" s="9">
        <f t="shared" si="36"/>
        <v>17566</v>
      </c>
      <c r="Q85" s="9">
        <f t="shared" si="36"/>
        <v>17098</v>
      </c>
      <c r="R85" s="9">
        <f t="shared" si="36"/>
        <v>17509</v>
      </c>
      <c r="S85" s="10">
        <v>17586</v>
      </c>
      <c r="T85" s="10">
        <v>18149</v>
      </c>
      <c r="U85" s="9">
        <v>17298</v>
      </c>
      <c r="V85" s="86"/>
      <c r="W85" s="86"/>
      <c r="X85" s="86"/>
    </row>
    <row r="86" spans="1:24">
      <c r="A86" s="86"/>
      <c r="B86" s="86"/>
      <c r="C86" s="86"/>
      <c r="D86" s="86"/>
      <c r="E86" s="5">
        <v>27361</v>
      </c>
      <c r="F86" s="5" t="s">
        <v>456</v>
      </c>
      <c r="G86" s="9">
        <f t="shared" ref="G86:R86" si="37">SUM(G41)</f>
        <v>8404</v>
      </c>
      <c r="H86" s="9">
        <f t="shared" si="37"/>
        <v>9463</v>
      </c>
      <c r="I86" s="9">
        <f t="shared" si="37"/>
        <v>9708</v>
      </c>
      <c r="J86" s="9">
        <f t="shared" si="37"/>
        <v>10815</v>
      </c>
      <c r="K86" s="9">
        <f t="shared" si="37"/>
        <v>12211</v>
      </c>
      <c r="L86" s="9">
        <f t="shared" si="37"/>
        <v>13808</v>
      </c>
      <c r="M86" s="9">
        <f t="shared" si="37"/>
        <v>18032</v>
      </c>
      <c r="N86" s="9">
        <f t="shared" si="37"/>
        <v>25432</v>
      </c>
      <c r="O86" s="9">
        <f t="shared" si="37"/>
        <v>33542</v>
      </c>
      <c r="P86" s="9">
        <f t="shared" si="37"/>
        <v>38905</v>
      </c>
      <c r="Q86" s="9">
        <f t="shared" si="37"/>
        <v>40850</v>
      </c>
      <c r="R86" s="9">
        <f t="shared" si="37"/>
        <v>42914</v>
      </c>
      <c r="S86" s="10">
        <v>44505</v>
      </c>
      <c r="T86" s="10">
        <v>45069</v>
      </c>
      <c r="U86" s="9">
        <v>44435</v>
      </c>
      <c r="V86" s="86"/>
      <c r="W86" s="86"/>
      <c r="X86" s="86"/>
    </row>
    <row r="87" spans="1:24">
      <c r="A87" s="86"/>
      <c r="B87" s="86"/>
      <c r="C87" s="86"/>
      <c r="D87" s="86"/>
      <c r="E87" s="5">
        <v>27362</v>
      </c>
      <c r="F87" s="5" t="s">
        <v>457</v>
      </c>
      <c r="G87" s="9">
        <f t="shared" ref="G87:R87" si="38">SUM(G42)</f>
        <v>4979</v>
      </c>
      <c r="H87" s="9">
        <f t="shared" si="38"/>
        <v>6179</v>
      </c>
      <c r="I87" s="9">
        <f t="shared" si="38"/>
        <v>7007</v>
      </c>
      <c r="J87" s="9">
        <f t="shared" si="38"/>
        <v>8204</v>
      </c>
      <c r="K87" s="9">
        <f t="shared" si="38"/>
        <v>7887</v>
      </c>
      <c r="L87" s="9">
        <f t="shared" si="38"/>
        <v>8382</v>
      </c>
      <c r="M87" s="9">
        <f t="shared" si="38"/>
        <v>7785</v>
      </c>
      <c r="N87" s="9">
        <f t="shared" si="38"/>
        <v>7519</v>
      </c>
      <c r="O87" s="9">
        <f t="shared" si="38"/>
        <v>7223</v>
      </c>
      <c r="P87" s="9">
        <f t="shared" si="38"/>
        <v>6540</v>
      </c>
      <c r="Q87" s="9">
        <f t="shared" si="38"/>
        <v>6285</v>
      </c>
      <c r="R87" s="9">
        <f t="shared" si="38"/>
        <v>6785</v>
      </c>
      <c r="S87" s="10">
        <v>7240</v>
      </c>
      <c r="T87" s="10">
        <v>8085</v>
      </c>
      <c r="U87" s="9">
        <v>8417</v>
      </c>
      <c r="V87" s="86"/>
      <c r="W87" s="86"/>
      <c r="X87" s="86"/>
    </row>
    <row r="88" spans="1:24">
      <c r="A88" s="86"/>
      <c r="B88" s="86"/>
      <c r="C88" s="86"/>
      <c r="D88" s="86"/>
      <c r="E88" s="5">
        <v>27366</v>
      </c>
      <c r="F88" s="5" t="s">
        <v>458</v>
      </c>
      <c r="G88" s="9">
        <f t="shared" ref="G88:R88" si="39">SUM(G43)</f>
        <v>19715</v>
      </c>
      <c r="H88" s="9">
        <f t="shared" si="39"/>
        <v>18463</v>
      </c>
      <c r="I88" s="9">
        <f t="shared" si="39"/>
        <v>19428</v>
      </c>
      <c r="J88" s="9">
        <f t="shared" si="39"/>
        <v>19133</v>
      </c>
      <c r="K88" s="9">
        <f t="shared" si="39"/>
        <v>20083</v>
      </c>
      <c r="L88" s="9">
        <f t="shared" si="39"/>
        <v>20684</v>
      </c>
      <c r="M88" s="9">
        <f t="shared" si="39"/>
        <v>22423</v>
      </c>
      <c r="N88" s="9">
        <f t="shared" si="39"/>
        <v>22864</v>
      </c>
      <c r="O88" s="9">
        <f t="shared" si="39"/>
        <v>22326</v>
      </c>
      <c r="P88" s="9">
        <f t="shared" si="39"/>
        <v>21560</v>
      </c>
      <c r="Q88" s="9">
        <f t="shared" si="39"/>
        <v>20812</v>
      </c>
      <c r="R88" s="9">
        <f t="shared" si="39"/>
        <v>19789</v>
      </c>
      <c r="S88" s="10">
        <v>18504</v>
      </c>
      <c r="T88" s="10">
        <v>17504</v>
      </c>
      <c r="U88" s="9">
        <v>15938</v>
      </c>
      <c r="V88" s="86"/>
      <c r="W88" s="86"/>
      <c r="X88" s="86"/>
    </row>
    <row r="89" spans="1:24">
      <c r="A89" s="86"/>
      <c r="B89" s="86"/>
      <c r="C89" s="86"/>
      <c r="D89" s="86"/>
      <c r="E89" s="5">
        <v>27381</v>
      </c>
      <c r="F89" s="5" t="s">
        <v>337</v>
      </c>
      <c r="G89" s="9">
        <f t="shared" ref="G89:R89" si="40">SUM(G44)</f>
        <v>6005</v>
      </c>
      <c r="H89" s="9">
        <f t="shared" si="40"/>
        <v>5818</v>
      </c>
      <c r="I89" s="9">
        <f t="shared" si="40"/>
        <v>5731</v>
      </c>
      <c r="J89" s="9">
        <f t="shared" si="40"/>
        <v>5710</v>
      </c>
      <c r="K89" s="9">
        <f t="shared" si="40"/>
        <v>5818</v>
      </c>
      <c r="L89" s="9">
        <f t="shared" si="40"/>
        <v>6374</v>
      </c>
      <c r="M89" s="9">
        <f t="shared" si="40"/>
        <v>7384</v>
      </c>
      <c r="N89" s="9">
        <f t="shared" si="40"/>
        <v>8741</v>
      </c>
      <c r="O89" s="9">
        <f t="shared" si="40"/>
        <v>9996</v>
      </c>
      <c r="P89" s="9">
        <f t="shared" si="40"/>
        <v>10802</v>
      </c>
      <c r="Q89" s="9">
        <f t="shared" si="40"/>
        <v>12872</v>
      </c>
      <c r="R89" s="9">
        <f t="shared" si="40"/>
        <v>14190</v>
      </c>
      <c r="S89" s="10">
        <v>14483</v>
      </c>
      <c r="T89" s="10">
        <v>14220</v>
      </c>
      <c r="U89" s="9">
        <v>13748</v>
      </c>
      <c r="V89" s="86"/>
      <c r="W89" s="86"/>
      <c r="X89" s="86"/>
    </row>
    <row r="90" spans="1:24">
      <c r="A90" s="86"/>
      <c r="B90" s="86"/>
      <c r="C90" s="86"/>
      <c r="D90" s="86"/>
      <c r="E90" s="5">
        <v>27382</v>
      </c>
      <c r="F90" s="5" t="s">
        <v>459</v>
      </c>
      <c r="G90" s="9">
        <f t="shared" ref="G90:R90" si="41">SUM(G45)</f>
        <v>9947</v>
      </c>
      <c r="H90" s="9">
        <f t="shared" si="41"/>
        <v>9689</v>
      </c>
      <c r="I90" s="9">
        <f t="shared" si="41"/>
        <v>9491</v>
      </c>
      <c r="J90" s="9">
        <f t="shared" si="41"/>
        <v>9099</v>
      </c>
      <c r="K90" s="9">
        <f t="shared" si="41"/>
        <v>9204</v>
      </c>
      <c r="L90" s="9">
        <f t="shared" si="41"/>
        <v>8941</v>
      </c>
      <c r="M90" s="9">
        <f t="shared" si="41"/>
        <v>12262</v>
      </c>
      <c r="N90" s="9">
        <f t="shared" si="41"/>
        <v>13967</v>
      </c>
      <c r="O90" s="9">
        <f t="shared" si="41"/>
        <v>14390</v>
      </c>
      <c r="P90" s="9">
        <f t="shared" si="41"/>
        <v>14588</v>
      </c>
      <c r="Q90" s="9">
        <f t="shared" si="41"/>
        <v>15913</v>
      </c>
      <c r="R90" s="9">
        <f t="shared" si="41"/>
        <v>17341</v>
      </c>
      <c r="S90" s="10">
        <v>17545</v>
      </c>
      <c r="T90" s="10">
        <v>17040</v>
      </c>
      <c r="U90" s="9">
        <v>16126</v>
      </c>
      <c r="V90" s="86"/>
      <c r="W90" s="86"/>
      <c r="X90" s="86"/>
    </row>
    <row r="91" spans="1:24">
      <c r="A91" s="86"/>
      <c r="B91" s="86"/>
      <c r="C91" s="86"/>
      <c r="D91" s="86"/>
      <c r="E91" s="5">
        <v>27383</v>
      </c>
      <c r="F91" s="5" t="s">
        <v>460</v>
      </c>
      <c r="G91" s="9">
        <f t="shared" ref="G91:R91" si="42">SUM(G46)</f>
        <v>5961</v>
      </c>
      <c r="H91" s="9">
        <f t="shared" si="42"/>
        <v>5720</v>
      </c>
      <c r="I91" s="9">
        <f t="shared" si="42"/>
        <v>5699</v>
      </c>
      <c r="J91" s="9">
        <f t="shared" si="42"/>
        <v>5283</v>
      </c>
      <c r="K91" s="9">
        <f t="shared" si="42"/>
        <v>5440</v>
      </c>
      <c r="L91" s="9">
        <f t="shared" si="42"/>
        <v>5013</v>
      </c>
      <c r="M91" s="9">
        <f t="shared" si="42"/>
        <v>5062</v>
      </c>
      <c r="N91" s="9">
        <f t="shared" si="42"/>
        <v>7288</v>
      </c>
      <c r="O91" s="9">
        <f t="shared" si="42"/>
        <v>7697</v>
      </c>
      <c r="P91" s="9">
        <f t="shared" si="42"/>
        <v>7617</v>
      </c>
      <c r="Q91" s="9">
        <f t="shared" si="42"/>
        <v>7459</v>
      </c>
      <c r="R91" s="9">
        <f t="shared" si="42"/>
        <v>6968</v>
      </c>
      <c r="S91" s="10">
        <v>6538</v>
      </c>
      <c r="T91" s="10">
        <v>6015</v>
      </c>
      <c r="U91" s="9">
        <v>5378</v>
      </c>
      <c r="V91" s="86"/>
      <c r="W91" s="86"/>
      <c r="X91" s="86"/>
    </row>
    <row r="92" spans="1:24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 t="s">
        <v>356</v>
      </c>
      <c r="V92" s="86"/>
      <c r="W92" s="86"/>
      <c r="X92" s="86"/>
    </row>
    <row r="93" spans="1:24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>
        <v>2015</v>
      </c>
      <c r="V93" s="86"/>
      <c r="W93" s="86"/>
      <c r="X93" s="86"/>
    </row>
    <row r="94" spans="1:24">
      <c r="A94" s="86"/>
      <c r="B94" s="86"/>
      <c r="C94" s="86"/>
      <c r="D94" s="86"/>
      <c r="E94" s="5">
        <v>27100</v>
      </c>
      <c r="F94" s="5" t="s">
        <v>418</v>
      </c>
      <c r="G94" s="86">
        <v>1614632</v>
      </c>
      <c r="H94" s="86">
        <v>2015350</v>
      </c>
      <c r="I94" s="86">
        <v>2547316</v>
      </c>
      <c r="J94" s="86">
        <v>3011563</v>
      </c>
      <c r="K94" s="86">
        <v>3156222</v>
      </c>
      <c r="L94" s="86">
        <v>2980487</v>
      </c>
      <c r="M94" s="86">
        <v>2778987</v>
      </c>
      <c r="N94" s="86">
        <v>2648180</v>
      </c>
      <c r="O94" s="86">
        <v>2636249</v>
      </c>
      <c r="P94" s="86">
        <v>2623801</v>
      </c>
      <c r="Q94" s="86">
        <v>2602421</v>
      </c>
      <c r="R94" s="86">
        <v>2598774</v>
      </c>
      <c r="S94" s="86">
        <v>2628811</v>
      </c>
      <c r="T94" s="10">
        <v>2665314</v>
      </c>
      <c r="U94" s="9">
        <v>2691185</v>
      </c>
      <c r="V94" s="86" t="s">
        <v>418</v>
      </c>
      <c r="W94" s="86"/>
      <c r="X94" s="86"/>
    </row>
    <row r="95" spans="1:24">
      <c r="A95" s="86"/>
      <c r="B95" s="86"/>
      <c r="C95" s="86"/>
      <c r="D95" s="86"/>
      <c r="E95" s="5"/>
      <c r="F95" s="86" t="s">
        <v>465</v>
      </c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9">
        <v>102632</v>
      </c>
      <c r="T95" s="9">
        <v>104727</v>
      </c>
      <c r="U95" s="10">
        <v>104735</v>
      </c>
      <c r="V95" s="86" t="s">
        <v>465</v>
      </c>
      <c r="W95" s="86"/>
      <c r="X95" s="86"/>
    </row>
    <row r="96" spans="1:24">
      <c r="A96" s="86"/>
      <c r="B96" s="86"/>
      <c r="C96" s="86"/>
      <c r="D96" s="86"/>
      <c r="E96" s="5"/>
      <c r="F96" s="86" t="s">
        <v>466</v>
      </c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9">
        <v>67290</v>
      </c>
      <c r="T96" s="9">
        <v>72484</v>
      </c>
      <c r="U96" s="10">
        <v>72463</v>
      </c>
      <c r="V96" s="86" t="s">
        <v>466</v>
      </c>
      <c r="W96" s="86"/>
      <c r="X96" s="86"/>
    </row>
    <row r="97" spans="1:24">
      <c r="A97" s="86"/>
      <c r="B97" s="86"/>
      <c r="C97" s="86"/>
      <c r="D97" s="86"/>
      <c r="E97" s="5"/>
      <c r="F97" s="86" t="s">
        <v>467</v>
      </c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9">
        <v>65569</v>
      </c>
      <c r="T97" s="9">
        <v>66656</v>
      </c>
      <c r="U97" s="10">
        <v>66640</v>
      </c>
      <c r="V97" s="86" t="s">
        <v>467</v>
      </c>
      <c r="W97" s="86"/>
      <c r="X97" s="86"/>
    </row>
    <row r="98" spans="1:24">
      <c r="A98" s="86"/>
      <c r="B98" s="86"/>
      <c r="C98" s="86"/>
      <c r="D98" s="86"/>
      <c r="E98" s="5"/>
      <c r="F98" s="86" t="s">
        <v>468</v>
      </c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9">
        <v>83058</v>
      </c>
      <c r="T98" s="9">
        <v>92430</v>
      </c>
      <c r="U98" s="10">
        <v>92418</v>
      </c>
      <c r="V98" s="86" t="s">
        <v>468</v>
      </c>
      <c r="W98" s="86"/>
      <c r="X98" s="86"/>
    </row>
    <row r="99" spans="1:24">
      <c r="A99" s="86"/>
      <c r="B99" s="86"/>
      <c r="C99" s="86"/>
      <c r="D99" s="86"/>
      <c r="E99" s="5"/>
      <c r="F99" s="86" t="s">
        <v>469</v>
      </c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9">
        <v>84947</v>
      </c>
      <c r="T99" s="9">
        <v>82035</v>
      </c>
      <c r="U99" s="10">
        <v>82063</v>
      </c>
      <c r="V99" s="86" t="s">
        <v>469</v>
      </c>
      <c r="W99" s="86"/>
      <c r="X99" s="86"/>
    </row>
    <row r="100" spans="1:24">
      <c r="A100" s="86"/>
      <c r="B100" s="86"/>
      <c r="C100" s="86"/>
      <c r="D100" s="86"/>
      <c r="E100" s="5"/>
      <c r="F100" s="86" t="s">
        <v>470</v>
      </c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9">
        <v>69510</v>
      </c>
      <c r="T100" s="9">
        <v>65141</v>
      </c>
      <c r="U100" s="10">
        <v>65172</v>
      </c>
      <c r="V100" s="86" t="s">
        <v>470</v>
      </c>
      <c r="W100" s="86"/>
      <c r="X100" s="86"/>
    </row>
    <row r="101" spans="1:24">
      <c r="A101" s="86"/>
      <c r="B101" s="86"/>
      <c r="C101" s="86"/>
      <c r="D101" s="86"/>
      <c r="E101" s="5"/>
      <c r="F101" s="86" t="s">
        <v>471</v>
      </c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9">
        <v>69775</v>
      </c>
      <c r="T101" s="9">
        <v>75729</v>
      </c>
      <c r="U101" s="10">
        <v>75662</v>
      </c>
      <c r="V101" s="86" t="s">
        <v>471</v>
      </c>
      <c r="W101" s="86"/>
      <c r="X101" s="86"/>
    </row>
    <row r="102" spans="1:24">
      <c r="A102" s="86"/>
      <c r="B102" s="86"/>
      <c r="C102" s="86"/>
      <c r="D102" s="86"/>
      <c r="E102" s="5"/>
      <c r="F102" s="86" t="s">
        <v>472</v>
      </c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9">
        <v>61745</v>
      </c>
      <c r="T102" s="9">
        <v>69766</v>
      </c>
      <c r="U102" s="10">
        <v>69673</v>
      </c>
      <c r="V102" s="86" t="s">
        <v>472</v>
      </c>
      <c r="W102" s="86"/>
      <c r="X102" s="86"/>
    </row>
    <row r="103" spans="1:24">
      <c r="A103" s="86"/>
      <c r="B103" s="86"/>
      <c r="C103" s="86"/>
      <c r="D103" s="86"/>
      <c r="E103" s="5"/>
      <c r="F103" s="86" t="s">
        <v>473</v>
      </c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9">
        <v>97504</v>
      </c>
      <c r="T103" s="9">
        <v>95490</v>
      </c>
      <c r="U103" s="10">
        <v>95537</v>
      </c>
      <c r="V103" s="86" t="s">
        <v>473</v>
      </c>
      <c r="W103" s="86"/>
      <c r="X103" s="86"/>
    </row>
    <row r="104" spans="1:24">
      <c r="A104" s="86"/>
      <c r="B104" s="86"/>
      <c r="C104" s="86"/>
      <c r="D104" s="86"/>
      <c r="E104" s="5"/>
      <c r="F104" s="86" t="s">
        <v>474</v>
      </c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9">
        <v>176585</v>
      </c>
      <c r="T104" s="9">
        <v>175530</v>
      </c>
      <c r="U104" s="10">
        <v>175587</v>
      </c>
      <c r="V104" s="86" t="s">
        <v>474</v>
      </c>
      <c r="W104" s="86"/>
      <c r="X104" s="86"/>
    </row>
    <row r="105" spans="1:24">
      <c r="A105" s="86"/>
      <c r="B105" s="86"/>
      <c r="C105" s="86"/>
      <c r="D105" s="86"/>
      <c r="E105" s="5"/>
      <c r="F105" s="86" t="s">
        <v>475</v>
      </c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9">
        <v>80231</v>
      </c>
      <c r="T105" s="9">
        <v>80563</v>
      </c>
      <c r="U105" s="10">
        <v>80592</v>
      </c>
      <c r="V105" s="86" t="s">
        <v>475</v>
      </c>
      <c r="W105" s="86"/>
      <c r="X105" s="86"/>
    </row>
    <row r="106" spans="1:24">
      <c r="A106" s="86"/>
      <c r="B106" s="86"/>
      <c r="C106" s="86"/>
      <c r="D106" s="86"/>
      <c r="E106" s="5"/>
      <c r="F106" s="86" t="s">
        <v>476</v>
      </c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9">
        <v>134009</v>
      </c>
      <c r="T106" s="9">
        <v>130167</v>
      </c>
      <c r="U106" s="10">
        <v>130194</v>
      </c>
      <c r="V106" s="86" t="s">
        <v>476</v>
      </c>
      <c r="W106" s="86"/>
      <c r="X106" s="86"/>
    </row>
    <row r="107" spans="1:24">
      <c r="A107" s="86"/>
      <c r="B107" s="86"/>
      <c r="C107" s="86"/>
      <c r="D107" s="86"/>
      <c r="E107" s="5"/>
      <c r="F107" s="86" t="s">
        <v>477</v>
      </c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9">
        <v>92455</v>
      </c>
      <c r="T107" s="9">
        <v>91608</v>
      </c>
      <c r="U107" s="10">
        <v>91619</v>
      </c>
      <c r="V107" s="86" t="s">
        <v>477</v>
      </c>
      <c r="W107" s="86"/>
      <c r="X107" s="86"/>
    </row>
    <row r="108" spans="1:24">
      <c r="A108" s="86"/>
      <c r="B108" s="86"/>
      <c r="C108" s="86"/>
      <c r="D108" s="86"/>
      <c r="E108" s="5"/>
      <c r="F108" s="86" t="s">
        <v>478</v>
      </c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9">
        <v>165832</v>
      </c>
      <c r="T108" s="9">
        <v>164697</v>
      </c>
      <c r="U108" s="10">
        <v>164464</v>
      </c>
      <c r="V108" s="86" t="s">
        <v>478</v>
      </c>
      <c r="W108" s="86"/>
      <c r="X108" s="86"/>
    </row>
    <row r="109" spans="1:24">
      <c r="A109" s="86"/>
      <c r="B109" s="86"/>
      <c r="C109" s="86"/>
      <c r="D109" s="86"/>
      <c r="E109" s="5"/>
      <c r="F109" s="86" t="s">
        <v>479</v>
      </c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9">
        <v>106350</v>
      </c>
      <c r="T109" s="9">
        <v>107626</v>
      </c>
      <c r="U109" s="10">
        <v>107750</v>
      </c>
      <c r="V109" s="86" t="s">
        <v>479</v>
      </c>
      <c r="W109" s="86"/>
      <c r="X109" s="86"/>
    </row>
    <row r="110" spans="1:24">
      <c r="A110" s="86"/>
      <c r="B110" s="86"/>
      <c r="C110" s="86"/>
      <c r="D110" s="86"/>
      <c r="E110" s="5"/>
      <c r="F110" s="86" t="s">
        <v>480</v>
      </c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9">
        <v>155572</v>
      </c>
      <c r="T110" s="9">
        <v>154239</v>
      </c>
      <c r="U110" s="10">
        <v>154315</v>
      </c>
      <c r="V110" s="86" t="s">
        <v>480</v>
      </c>
      <c r="W110" s="86"/>
      <c r="X110" s="86"/>
    </row>
    <row r="111" spans="1:24">
      <c r="A111" s="86"/>
      <c r="B111" s="86"/>
      <c r="C111" s="86"/>
      <c r="D111" s="86"/>
      <c r="E111" s="5"/>
      <c r="F111" s="86" t="s">
        <v>481</v>
      </c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9">
        <v>130724</v>
      </c>
      <c r="T111" s="9">
        <v>126299</v>
      </c>
      <c r="U111" s="10">
        <v>126391</v>
      </c>
      <c r="V111" s="86" t="s">
        <v>481</v>
      </c>
      <c r="W111" s="86"/>
      <c r="X111" s="86"/>
    </row>
    <row r="112" spans="1:24">
      <c r="A112" s="86"/>
      <c r="B112" s="86"/>
      <c r="C112" s="86"/>
      <c r="D112" s="86"/>
      <c r="E112" s="5"/>
      <c r="F112" s="86" t="s">
        <v>482</v>
      </c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9">
        <v>121972</v>
      </c>
      <c r="T112" s="9">
        <v>111883</v>
      </c>
      <c r="U112" s="10">
        <v>111938</v>
      </c>
      <c r="V112" s="86" t="s">
        <v>482</v>
      </c>
      <c r="W112" s="86"/>
      <c r="X112" s="86"/>
    </row>
    <row r="113" spans="1:24">
      <c r="A113" s="86"/>
      <c r="B113" s="86"/>
      <c r="C113" s="86"/>
      <c r="D113" s="86"/>
      <c r="E113" s="5"/>
      <c r="F113" s="86" t="s">
        <v>483</v>
      </c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9">
        <v>172078</v>
      </c>
      <c r="T113" s="9">
        <v>176201</v>
      </c>
      <c r="U113" s="10">
        <v>176411</v>
      </c>
      <c r="V113" s="86" t="s">
        <v>483</v>
      </c>
      <c r="W113" s="86"/>
      <c r="X113" s="86"/>
    </row>
    <row r="114" spans="1:24">
      <c r="A114" s="86"/>
      <c r="B114" s="86"/>
      <c r="C114" s="86"/>
      <c r="D114" s="86"/>
      <c r="E114" s="5"/>
      <c r="F114" s="86" t="s">
        <v>484</v>
      </c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9">
        <v>111182</v>
      </c>
      <c r="T114" s="9">
        <v>111557</v>
      </c>
      <c r="U114" s="10">
        <v>111528</v>
      </c>
      <c r="V114" s="86" t="s">
        <v>484</v>
      </c>
      <c r="W114" s="86"/>
      <c r="X114" s="86"/>
    </row>
    <row r="115" spans="1:24">
      <c r="A115" s="86"/>
      <c r="B115" s="86"/>
      <c r="C115" s="86"/>
      <c r="D115" s="86"/>
      <c r="E115" s="5"/>
      <c r="F115" s="86" t="s">
        <v>485</v>
      </c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9">
        <v>127210</v>
      </c>
      <c r="T115" s="9">
        <v>122988</v>
      </c>
      <c r="U115" s="10">
        <v>123035</v>
      </c>
      <c r="V115" s="86" t="s">
        <v>485</v>
      </c>
      <c r="W115" s="86"/>
      <c r="X115" s="86"/>
    </row>
    <row r="116" spans="1:24">
      <c r="A116" s="86"/>
      <c r="B116" s="86"/>
      <c r="C116" s="86"/>
      <c r="D116" s="86"/>
      <c r="E116" s="5"/>
      <c r="F116" s="86" t="s">
        <v>486</v>
      </c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9">
        <v>200005</v>
      </c>
      <c r="T116" s="9">
        <v>196633</v>
      </c>
      <c r="U116" s="10">
        <v>196839</v>
      </c>
      <c r="V116" s="86" t="s">
        <v>486</v>
      </c>
      <c r="W116" s="86"/>
      <c r="X116" s="86"/>
    </row>
    <row r="117" spans="1:24">
      <c r="A117" s="86"/>
      <c r="B117" s="86"/>
      <c r="C117" s="86"/>
      <c r="D117" s="86"/>
      <c r="E117" s="5"/>
      <c r="F117" s="86" t="s">
        <v>487</v>
      </c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9">
        <v>110392</v>
      </c>
      <c r="T117" s="9">
        <v>123667</v>
      </c>
      <c r="U117" s="10">
        <v>123679</v>
      </c>
      <c r="V117" s="86" t="s">
        <v>487</v>
      </c>
      <c r="W117" s="86"/>
      <c r="X117" s="86"/>
    </row>
    <row r="118" spans="1:24">
      <c r="A118" s="86"/>
      <c r="B118" s="86"/>
      <c r="C118" s="86"/>
      <c r="D118" s="86"/>
      <c r="E118" s="5"/>
      <c r="F118" s="86" t="s">
        <v>488</v>
      </c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9">
        <v>78687</v>
      </c>
      <c r="T118" s="9">
        <v>93069</v>
      </c>
      <c r="U118" s="10">
        <v>93037</v>
      </c>
      <c r="V118" s="86" t="s">
        <v>488</v>
      </c>
      <c r="W118" s="86"/>
      <c r="X118" s="86"/>
    </row>
    <row r="119" spans="1:24">
      <c r="A119" s="86"/>
      <c r="B119" s="86"/>
      <c r="C119" s="86"/>
      <c r="D119" s="86"/>
      <c r="E119" s="5">
        <v>27140</v>
      </c>
      <c r="F119" s="5" t="s">
        <v>419</v>
      </c>
      <c r="G119" s="86">
        <v>261039</v>
      </c>
      <c r="H119" s="86">
        <v>283705</v>
      </c>
      <c r="I119" s="86">
        <v>325607</v>
      </c>
      <c r="J119" s="86">
        <v>383559</v>
      </c>
      <c r="K119" s="86">
        <v>483841</v>
      </c>
      <c r="L119" s="86">
        <v>616558</v>
      </c>
      <c r="M119" s="86">
        <v>777009</v>
      </c>
      <c r="N119" s="86">
        <v>839421</v>
      </c>
      <c r="O119" s="86">
        <v>852864</v>
      </c>
      <c r="P119" s="86">
        <v>844899</v>
      </c>
      <c r="Q119" s="86">
        <v>840384</v>
      </c>
      <c r="R119" s="86">
        <v>829636</v>
      </c>
      <c r="S119" s="86">
        <v>830966</v>
      </c>
      <c r="T119" s="10">
        <v>841966</v>
      </c>
      <c r="U119" s="9">
        <v>839310</v>
      </c>
      <c r="V119" s="86" t="s">
        <v>419</v>
      </c>
      <c r="W119" s="86"/>
      <c r="X119" s="86"/>
    </row>
    <row r="120" spans="1:24">
      <c r="A120" s="86"/>
      <c r="B120" s="86"/>
      <c r="C120" s="86"/>
      <c r="D120" s="86"/>
      <c r="E120" s="5"/>
      <c r="F120" s="5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9">
        <v>148748</v>
      </c>
      <c r="T120" s="9">
        <v>148205</v>
      </c>
      <c r="U120" s="10">
        <v>148016</v>
      </c>
      <c r="V120" s="86" t="s">
        <v>489</v>
      </c>
      <c r="W120" s="86"/>
      <c r="X120" s="86"/>
    </row>
    <row r="121" spans="1:24">
      <c r="A121" s="86"/>
      <c r="B121" s="86"/>
      <c r="C121" s="86"/>
      <c r="D121" s="86"/>
      <c r="E121" s="5"/>
      <c r="F121" s="5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9">
        <v>123532</v>
      </c>
      <c r="T121" s="9">
        <v>124543</v>
      </c>
      <c r="U121" s="10">
        <v>124518</v>
      </c>
      <c r="V121" s="86" t="s">
        <v>490</v>
      </c>
      <c r="W121" s="86"/>
      <c r="X121" s="86"/>
    </row>
    <row r="122" spans="1:24">
      <c r="A122" s="86"/>
      <c r="B122" s="86"/>
      <c r="C122" s="86"/>
      <c r="D122" s="86"/>
      <c r="E122" s="5"/>
      <c r="F122" s="5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9">
        <v>85444</v>
      </c>
      <c r="T122" s="9">
        <v>85189</v>
      </c>
      <c r="U122" s="10">
        <v>85267</v>
      </c>
      <c r="V122" s="86" t="s">
        <v>491</v>
      </c>
      <c r="W122" s="86"/>
      <c r="X122" s="86"/>
    </row>
    <row r="123" spans="1:24">
      <c r="A123" s="86"/>
      <c r="B123" s="86"/>
      <c r="C123" s="86"/>
      <c r="D123" s="86"/>
      <c r="E123" s="5"/>
      <c r="F123" s="5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9">
        <v>133622</v>
      </c>
      <c r="T123" s="9">
        <v>135746</v>
      </c>
      <c r="U123" s="10">
        <v>135864</v>
      </c>
      <c r="V123" s="86" t="s">
        <v>492</v>
      </c>
      <c r="W123" s="86"/>
      <c r="X123" s="86"/>
    </row>
    <row r="124" spans="1:24">
      <c r="A124" s="86"/>
      <c r="B124" s="86"/>
      <c r="C124" s="86"/>
      <c r="D124" s="86"/>
      <c r="E124" s="5"/>
      <c r="F124" s="5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9">
        <v>154779</v>
      </c>
      <c r="T124" s="9">
        <v>147626</v>
      </c>
      <c r="U124" s="10">
        <v>147903</v>
      </c>
      <c r="V124" s="86" t="s">
        <v>493</v>
      </c>
      <c r="W124" s="86"/>
      <c r="X124" s="86"/>
    </row>
    <row r="125" spans="1:24">
      <c r="A125" s="86"/>
      <c r="B125" s="86"/>
      <c r="C125" s="86"/>
      <c r="D125" s="86"/>
      <c r="E125" s="5"/>
      <c r="F125" s="5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9">
        <v>156561</v>
      </c>
      <c r="T125" s="9">
        <v>158845</v>
      </c>
      <c r="U125" s="10">
        <v>159110</v>
      </c>
      <c r="V125" s="86" t="s">
        <v>494</v>
      </c>
      <c r="W125" s="86"/>
      <c r="X125" s="86"/>
    </row>
    <row r="126" spans="1:24">
      <c r="A126" s="86"/>
      <c r="B126" s="86"/>
      <c r="C126" s="86"/>
      <c r="D126" s="86"/>
      <c r="E126" s="5"/>
      <c r="F126" s="5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9">
        <v>39280</v>
      </c>
      <c r="T126" s="9">
        <v>39156</v>
      </c>
      <c r="U126" s="10">
        <v>39213</v>
      </c>
      <c r="V126" s="86" t="s">
        <v>495</v>
      </c>
      <c r="W126" s="86"/>
      <c r="X126" s="86"/>
    </row>
    <row r="127" spans="1:24">
      <c r="A127" s="86"/>
      <c r="B127" s="86"/>
      <c r="C127" s="86"/>
      <c r="D127" s="86"/>
      <c r="E127" s="5">
        <v>27202</v>
      </c>
      <c r="F127" s="5" t="s">
        <v>421</v>
      </c>
      <c r="G127" s="86">
        <v>91531</v>
      </c>
      <c r="H127" s="86">
        <v>98821</v>
      </c>
      <c r="I127" s="86">
        <v>107640</v>
      </c>
      <c r="J127" s="86">
        <v>120265</v>
      </c>
      <c r="K127" s="86">
        <v>143710</v>
      </c>
      <c r="L127" s="86">
        <v>162022</v>
      </c>
      <c r="M127" s="86">
        <v>174952</v>
      </c>
      <c r="N127" s="86">
        <v>180317</v>
      </c>
      <c r="O127" s="86">
        <v>185731</v>
      </c>
      <c r="P127" s="86">
        <v>188563</v>
      </c>
      <c r="Q127" s="86">
        <v>194818</v>
      </c>
      <c r="R127" s="86">
        <v>200104</v>
      </c>
      <c r="S127" s="86">
        <v>201000</v>
      </c>
      <c r="T127" s="10">
        <v>199234</v>
      </c>
      <c r="U127" s="9">
        <v>194911</v>
      </c>
      <c r="V127" s="86" t="s">
        <v>421</v>
      </c>
      <c r="W127" s="86"/>
      <c r="X127" s="86"/>
    </row>
    <row r="128" spans="1:24">
      <c r="A128" s="86"/>
      <c r="B128" s="86"/>
      <c r="C128" s="86"/>
      <c r="D128" s="86"/>
      <c r="E128" s="5">
        <v>27203</v>
      </c>
      <c r="F128" s="5" t="s">
        <v>422</v>
      </c>
      <c r="G128" s="86">
        <v>90053</v>
      </c>
      <c r="H128" s="86">
        <v>102355</v>
      </c>
      <c r="I128" s="86">
        <v>127734</v>
      </c>
      <c r="J128" s="86">
        <v>199133</v>
      </c>
      <c r="K128" s="86">
        <v>292050</v>
      </c>
      <c r="L128" s="86">
        <v>368498</v>
      </c>
      <c r="M128" s="86">
        <v>398384</v>
      </c>
      <c r="N128" s="86">
        <v>403174</v>
      </c>
      <c r="O128" s="86">
        <v>413213</v>
      </c>
      <c r="P128" s="86">
        <v>409837</v>
      </c>
      <c r="Q128" s="86">
        <v>398908</v>
      </c>
      <c r="R128" s="86">
        <v>391726</v>
      </c>
      <c r="S128" s="86">
        <v>386623</v>
      </c>
      <c r="T128" s="10">
        <v>389341</v>
      </c>
      <c r="U128" s="9">
        <v>395479</v>
      </c>
      <c r="V128" s="86" t="s">
        <v>422</v>
      </c>
      <c r="W128" s="86"/>
      <c r="X128" s="86"/>
    </row>
    <row r="129" spans="1:24">
      <c r="A129" s="86"/>
      <c r="B129" s="86"/>
      <c r="C129" s="86"/>
      <c r="D129" s="86"/>
      <c r="E129" s="5">
        <v>27204</v>
      </c>
      <c r="F129" s="5" t="s">
        <v>423</v>
      </c>
      <c r="G129" s="86">
        <v>42733</v>
      </c>
      <c r="H129" s="86">
        <v>45177</v>
      </c>
      <c r="I129" s="86">
        <v>50073</v>
      </c>
      <c r="J129" s="86">
        <v>59688</v>
      </c>
      <c r="K129" s="86">
        <v>82478</v>
      </c>
      <c r="L129" s="86">
        <v>94333</v>
      </c>
      <c r="M129" s="86">
        <v>100268</v>
      </c>
      <c r="N129" s="86">
        <v>101121</v>
      </c>
      <c r="O129" s="86">
        <v>101683</v>
      </c>
      <c r="P129" s="86">
        <v>104218</v>
      </c>
      <c r="Q129" s="86">
        <v>104293</v>
      </c>
      <c r="R129" s="86">
        <v>101516</v>
      </c>
      <c r="S129" s="86">
        <v>101616</v>
      </c>
      <c r="T129" s="10">
        <v>104229</v>
      </c>
      <c r="U129" s="9">
        <v>103069</v>
      </c>
      <c r="V129" s="86" t="s">
        <v>423</v>
      </c>
      <c r="W129" s="86"/>
      <c r="X129" s="86"/>
    </row>
    <row r="130" spans="1:24">
      <c r="A130" s="86"/>
      <c r="B130" s="86"/>
      <c r="C130" s="86"/>
      <c r="D130" s="86"/>
      <c r="E130" s="5">
        <v>27205</v>
      </c>
      <c r="F130" s="5" t="s">
        <v>424</v>
      </c>
      <c r="G130" s="86">
        <v>80620</v>
      </c>
      <c r="H130" s="86">
        <v>87564</v>
      </c>
      <c r="I130" s="86">
        <v>97266</v>
      </c>
      <c r="J130" s="86">
        <v>116727</v>
      </c>
      <c r="K130" s="86">
        <v>196665</v>
      </c>
      <c r="L130" s="86">
        <v>259619</v>
      </c>
      <c r="M130" s="86">
        <v>300956</v>
      </c>
      <c r="N130" s="86">
        <v>332418</v>
      </c>
      <c r="O130" s="86">
        <v>348948</v>
      </c>
      <c r="P130" s="86">
        <v>345206</v>
      </c>
      <c r="Q130" s="86">
        <v>342760</v>
      </c>
      <c r="R130" s="86">
        <v>347929</v>
      </c>
      <c r="S130" s="86">
        <v>353885</v>
      </c>
      <c r="T130" s="10">
        <v>355798</v>
      </c>
      <c r="U130" s="9">
        <v>374468</v>
      </c>
      <c r="V130" s="86" t="s">
        <v>424</v>
      </c>
      <c r="W130" s="86"/>
      <c r="X130" s="86"/>
    </row>
    <row r="131" spans="1:24">
      <c r="A131" s="86"/>
      <c r="B131" s="86"/>
      <c r="C131" s="86"/>
      <c r="D131" s="86"/>
      <c r="E131" s="5">
        <v>27206</v>
      </c>
      <c r="F131" s="5" t="s">
        <v>425</v>
      </c>
      <c r="G131" s="86">
        <v>30652</v>
      </c>
      <c r="H131" s="86">
        <v>33341</v>
      </c>
      <c r="I131" s="86">
        <v>38402</v>
      </c>
      <c r="J131" s="86">
        <v>42304</v>
      </c>
      <c r="K131" s="86">
        <v>53312</v>
      </c>
      <c r="L131" s="86">
        <v>59437</v>
      </c>
      <c r="M131" s="86">
        <v>66250</v>
      </c>
      <c r="N131" s="86">
        <v>67474</v>
      </c>
      <c r="O131" s="86">
        <v>67755</v>
      </c>
      <c r="P131" s="86">
        <v>67035</v>
      </c>
      <c r="Q131" s="86">
        <v>68842</v>
      </c>
      <c r="R131" s="86">
        <v>75091</v>
      </c>
      <c r="S131" s="86">
        <v>77673</v>
      </c>
      <c r="T131" s="10">
        <v>77548</v>
      </c>
      <c r="U131" s="9">
        <v>75897</v>
      </c>
      <c r="V131" s="86" t="s">
        <v>425</v>
      </c>
      <c r="W131" s="86"/>
      <c r="X131" s="86"/>
    </row>
    <row r="132" spans="1:24">
      <c r="A132" s="86"/>
      <c r="B132" s="86"/>
      <c r="C132" s="86"/>
      <c r="D132" s="86"/>
      <c r="E132" s="5">
        <v>27207</v>
      </c>
      <c r="F132" s="5" t="s">
        <v>426</v>
      </c>
      <c r="G132" s="86">
        <v>56062</v>
      </c>
      <c r="H132" s="86">
        <v>58868</v>
      </c>
      <c r="I132" s="86">
        <v>63778</v>
      </c>
      <c r="J132" s="86">
        <v>79035</v>
      </c>
      <c r="K132" s="86">
        <v>130722</v>
      </c>
      <c r="L132" s="86">
        <v>231105</v>
      </c>
      <c r="M132" s="86">
        <v>330536</v>
      </c>
      <c r="N132" s="86">
        <v>340720</v>
      </c>
      <c r="O132" s="86">
        <v>348784</v>
      </c>
      <c r="P132" s="86">
        <v>359867</v>
      </c>
      <c r="Q132" s="86">
        <v>362270</v>
      </c>
      <c r="R132" s="86">
        <v>357438</v>
      </c>
      <c r="S132" s="86">
        <v>351826</v>
      </c>
      <c r="T132" s="10">
        <v>357359</v>
      </c>
      <c r="U132" s="9">
        <v>351829</v>
      </c>
      <c r="V132" s="86" t="s">
        <v>426</v>
      </c>
      <c r="W132" s="86"/>
      <c r="X132" s="86"/>
    </row>
    <row r="133" spans="1:24">
      <c r="A133" s="86"/>
      <c r="B133" s="86"/>
      <c r="C133" s="86"/>
      <c r="D133" s="86"/>
      <c r="E133" s="5">
        <v>27208</v>
      </c>
      <c r="F133" s="5" t="s">
        <v>427</v>
      </c>
      <c r="G133" s="86">
        <v>47129</v>
      </c>
      <c r="H133" s="86">
        <v>53586</v>
      </c>
      <c r="I133" s="86">
        <v>56166</v>
      </c>
      <c r="J133" s="86">
        <v>61067</v>
      </c>
      <c r="K133" s="86">
        <v>69365</v>
      </c>
      <c r="L133" s="86">
        <v>73366</v>
      </c>
      <c r="M133" s="86">
        <v>79506</v>
      </c>
      <c r="N133" s="86">
        <v>81162</v>
      </c>
      <c r="O133" s="86">
        <v>79591</v>
      </c>
      <c r="P133" s="86">
        <v>79234</v>
      </c>
      <c r="Q133" s="86">
        <v>84653</v>
      </c>
      <c r="R133" s="86">
        <v>88523</v>
      </c>
      <c r="S133" s="86">
        <v>90314</v>
      </c>
      <c r="T133" s="10">
        <v>90519</v>
      </c>
      <c r="U133" s="9">
        <v>88694</v>
      </c>
      <c r="V133" s="86" t="s">
        <v>427</v>
      </c>
      <c r="W133" s="86"/>
      <c r="X133" s="86"/>
    </row>
    <row r="134" spans="1:24">
      <c r="A134" s="86"/>
      <c r="B134" s="86"/>
      <c r="C134" s="86"/>
      <c r="D134" s="86"/>
      <c r="E134" s="5">
        <v>27209</v>
      </c>
      <c r="F134" s="5" t="s">
        <v>428</v>
      </c>
      <c r="G134" s="86">
        <v>59581</v>
      </c>
      <c r="H134" s="86">
        <v>65932</v>
      </c>
      <c r="I134" s="86">
        <v>78710</v>
      </c>
      <c r="J134" s="86">
        <v>102295</v>
      </c>
      <c r="K134" s="86">
        <v>138856</v>
      </c>
      <c r="L134" s="86">
        <v>184466</v>
      </c>
      <c r="M134" s="86">
        <v>178383</v>
      </c>
      <c r="N134" s="86">
        <v>165630</v>
      </c>
      <c r="O134" s="86">
        <v>159400</v>
      </c>
      <c r="P134" s="86">
        <v>157372</v>
      </c>
      <c r="Q134" s="86">
        <v>157306</v>
      </c>
      <c r="R134" s="86">
        <v>152298</v>
      </c>
      <c r="S134" s="86">
        <v>147465</v>
      </c>
      <c r="T134" s="10">
        <v>146697</v>
      </c>
      <c r="U134" s="9">
        <v>143042</v>
      </c>
      <c r="V134" s="86" t="s">
        <v>428</v>
      </c>
      <c r="W134" s="86"/>
      <c r="X134" s="86"/>
    </row>
    <row r="135" spans="1:24">
      <c r="A135" s="86"/>
      <c r="B135" s="86"/>
      <c r="C135" s="86"/>
      <c r="D135" s="86"/>
      <c r="E135" s="5">
        <v>27210</v>
      </c>
      <c r="F135" s="5" t="s">
        <v>429</v>
      </c>
      <c r="G135" s="86">
        <v>49885</v>
      </c>
      <c r="H135" s="86">
        <v>52817</v>
      </c>
      <c r="I135" s="86">
        <v>59327</v>
      </c>
      <c r="J135" s="86">
        <v>80312</v>
      </c>
      <c r="K135" s="86">
        <v>127520</v>
      </c>
      <c r="L135" s="86">
        <v>217369</v>
      </c>
      <c r="M135" s="86">
        <v>297618</v>
      </c>
      <c r="N135" s="86">
        <v>353358</v>
      </c>
      <c r="O135" s="86">
        <v>382257</v>
      </c>
      <c r="P135" s="86">
        <v>390788</v>
      </c>
      <c r="Q135" s="86">
        <v>400144</v>
      </c>
      <c r="R135" s="86">
        <v>402563</v>
      </c>
      <c r="S135" s="86">
        <v>404044</v>
      </c>
      <c r="T135" s="10">
        <v>407978</v>
      </c>
      <c r="U135" s="9">
        <v>404152</v>
      </c>
      <c r="V135" s="86" t="s">
        <v>429</v>
      </c>
      <c r="W135" s="86"/>
      <c r="X135" s="86"/>
    </row>
    <row r="136" spans="1:24">
      <c r="A136" s="86"/>
      <c r="B136" s="86"/>
      <c r="C136" s="86"/>
      <c r="D136" s="86"/>
      <c r="E136" s="5">
        <v>27211</v>
      </c>
      <c r="F136" s="5" t="s">
        <v>430</v>
      </c>
      <c r="G136" s="86">
        <v>47302</v>
      </c>
      <c r="H136" s="86">
        <v>48474</v>
      </c>
      <c r="I136" s="86">
        <v>54971</v>
      </c>
      <c r="J136" s="86">
        <v>71700</v>
      </c>
      <c r="K136" s="86">
        <v>114887</v>
      </c>
      <c r="L136" s="86">
        <v>163545</v>
      </c>
      <c r="M136" s="86">
        <v>210286</v>
      </c>
      <c r="N136" s="86">
        <v>234062</v>
      </c>
      <c r="O136" s="86">
        <v>250463</v>
      </c>
      <c r="P136" s="86">
        <v>254078</v>
      </c>
      <c r="Q136" s="86">
        <v>258233</v>
      </c>
      <c r="R136" s="86">
        <v>260648</v>
      </c>
      <c r="S136" s="86">
        <v>267961</v>
      </c>
      <c r="T136" s="10">
        <v>274822</v>
      </c>
      <c r="U136" s="9">
        <v>280033</v>
      </c>
      <c r="V136" s="86" t="s">
        <v>430</v>
      </c>
      <c r="W136" s="86"/>
      <c r="X136" s="86"/>
    </row>
    <row r="137" spans="1:24">
      <c r="A137" s="86"/>
      <c r="B137" s="86"/>
      <c r="C137" s="86"/>
      <c r="D137" s="86"/>
      <c r="E137" s="5">
        <v>27212</v>
      </c>
      <c r="F137" s="5" t="s">
        <v>431</v>
      </c>
      <c r="G137" s="86">
        <v>87529</v>
      </c>
      <c r="H137" s="86">
        <v>92678</v>
      </c>
      <c r="I137" s="86">
        <v>105862</v>
      </c>
      <c r="J137" s="86">
        <v>123035</v>
      </c>
      <c r="K137" s="86">
        <v>170248</v>
      </c>
      <c r="L137" s="86">
        <v>227778</v>
      </c>
      <c r="M137" s="86">
        <v>261639</v>
      </c>
      <c r="N137" s="86">
        <v>272706</v>
      </c>
      <c r="O137" s="86">
        <v>276394</v>
      </c>
      <c r="P137" s="86">
        <v>277568</v>
      </c>
      <c r="Q137" s="86">
        <v>276664</v>
      </c>
      <c r="R137" s="86">
        <v>274777</v>
      </c>
      <c r="S137" s="86">
        <v>273487</v>
      </c>
      <c r="T137" s="10">
        <v>271460</v>
      </c>
      <c r="U137" s="9">
        <v>268800</v>
      </c>
      <c r="V137" s="86" t="s">
        <v>431</v>
      </c>
      <c r="W137" s="86"/>
      <c r="X137" s="86"/>
    </row>
    <row r="138" spans="1:24">
      <c r="A138" s="86"/>
      <c r="B138" s="86"/>
      <c r="C138" s="86"/>
      <c r="D138" s="86"/>
      <c r="E138" s="5">
        <v>27213</v>
      </c>
      <c r="F138" s="5" t="s">
        <v>432</v>
      </c>
      <c r="G138" s="86">
        <v>46096</v>
      </c>
      <c r="H138" s="86">
        <v>47039</v>
      </c>
      <c r="I138" s="86">
        <v>51306</v>
      </c>
      <c r="J138" s="86">
        <v>56827</v>
      </c>
      <c r="K138" s="86">
        <v>66521</v>
      </c>
      <c r="L138" s="86">
        <v>77000</v>
      </c>
      <c r="M138" s="86">
        <v>86139</v>
      </c>
      <c r="N138" s="86">
        <v>90684</v>
      </c>
      <c r="O138" s="86">
        <v>91563</v>
      </c>
      <c r="P138" s="86">
        <v>88866</v>
      </c>
      <c r="Q138" s="86">
        <v>92583</v>
      </c>
      <c r="R138" s="86">
        <v>96064</v>
      </c>
      <c r="S138" s="86">
        <v>98889</v>
      </c>
      <c r="T138" s="10">
        <v>100801</v>
      </c>
      <c r="U138" s="9">
        <v>100966</v>
      </c>
      <c r="V138" s="86" t="s">
        <v>432</v>
      </c>
      <c r="W138" s="86"/>
      <c r="X138" s="86"/>
    </row>
    <row r="139" spans="1:24">
      <c r="A139" s="86"/>
      <c r="B139" s="86"/>
      <c r="C139" s="86"/>
      <c r="D139" s="86"/>
      <c r="E139" s="5">
        <v>27214</v>
      </c>
      <c r="F139" s="5" t="s">
        <v>433</v>
      </c>
      <c r="G139" s="86">
        <v>32244</v>
      </c>
      <c r="H139" s="86">
        <v>32781</v>
      </c>
      <c r="I139" s="86">
        <v>34447</v>
      </c>
      <c r="J139" s="86">
        <v>36261</v>
      </c>
      <c r="K139" s="86">
        <v>47985</v>
      </c>
      <c r="L139" s="86">
        <v>75754</v>
      </c>
      <c r="M139" s="86">
        <v>91393</v>
      </c>
      <c r="N139" s="86">
        <v>97495</v>
      </c>
      <c r="O139" s="86">
        <v>102619</v>
      </c>
      <c r="P139" s="86">
        <v>110447</v>
      </c>
      <c r="Q139" s="86">
        <v>121690</v>
      </c>
      <c r="R139" s="86">
        <v>126558</v>
      </c>
      <c r="S139" s="86">
        <v>123837</v>
      </c>
      <c r="T139" s="10">
        <v>119576</v>
      </c>
      <c r="U139" s="9">
        <v>113984</v>
      </c>
      <c r="V139" s="86" t="s">
        <v>433</v>
      </c>
      <c r="W139" s="86"/>
      <c r="X139" s="86"/>
    </row>
    <row r="140" spans="1:24">
      <c r="A140" s="86"/>
      <c r="B140" s="86"/>
      <c r="C140" s="86"/>
      <c r="D140" s="86"/>
      <c r="E140" s="5">
        <v>27215</v>
      </c>
      <c r="F140" s="5" t="s">
        <v>434</v>
      </c>
      <c r="G140" s="86">
        <v>32375</v>
      </c>
      <c r="H140" s="86">
        <v>34492</v>
      </c>
      <c r="I140" s="86">
        <v>38668</v>
      </c>
      <c r="J140" s="86">
        <v>50188</v>
      </c>
      <c r="K140" s="86">
        <v>113576</v>
      </c>
      <c r="L140" s="86">
        <v>206961</v>
      </c>
      <c r="M140" s="86">
        <v>254311</v>
      </c>
      <c r="N140" s="86">
        <v>255859</v>
      </c>
      <c r="O140" s="86">
        <v>258228</v>
      </c>
      <c r="P140" s="86">
        <v>256524</v>
      </c>
      <c r="Q140" s="86">
        <v>258443</v>
      </c>
      <c r="R140" s="86">
        <v>250806</v>
      </c>
      <c r="S140" s="86">
        <v>241816</v>
      </c>
      <c r="T140" s="10">
        <v>238204</v>
      </c>
      <c r="U140" s="9">
        <v>237518</v>
      </c>
      <c r="V140" s="86" t="s">
        <v>434</v>
      </c>
      <c r="W140" s="86"/>
      <c r="X140" s="86"/>
    </row>
    <row r="141" spans="1:24">
      <c r="A141" s="86"/>
      <c r="B141" s="86"/>
      <c r="C141" s="86"/>
      <c r="D141" s="86"/>
      <c r="E141" s="5">
        <v>27216</v>
      </c>
      <c r="F141" s="5" t="s">
        <v>435</v>
      </c>
      <c r="G141" s="86">
        <v>30807</v>
      </c>
      <c r="H141" s="86">
        <v>30681</v>
      </c>
      <c r="I141" s="86">
        <v>32141</v>
      </c>
      <c r="J141" s="86">
        <v>34399</v>
      </c>
      <c r="K141" s="86">
        <v>40109</v>
      </c>
      <c r="L141" s="86">
        <v>51994</v>
      </c>
      <c r="M141" s="86">
        <v>66936</v>
      </c>
      <c r="N141" s="86">
        <v>78572</v>
      </c>
      <c r="O141" s="86">
        <v>91313</v>
      </c>
      <c r="P141" s="86">
        <v>108767</v>
      </c>
      <c r="Q141" s="86">
        <v>117082</v>
      </c>
      <c r="R141" s="86">
        <v>121008</v>
      </c>
      <c r="S141" s="86">
        <v>117239</v>
      </c>
      <c r="T141" s="10">
        <v>112490</v>
      </c>
      <c r="U141" s="9">
        <v>106987</v>
      </c>
      <c r="V141" s="86" t="s">
        <v>435</v>
      </c>
      <c r="W141" s="86"/>
      <c r="X141" s="86"/>
    </row>
    <row r="142" spans="1:24">
      <c r="A142" s="86"/>
      <c r="B142" s="86"/>
      <c r="C142" s="86"/>
      <c r="D142" s="86"/>
      <c r="E142" s="5">
        <v>27217</v>
      </c>
      <c r="F142" s="5" t="s">
        <v>436</v>
      </c>
      <c r="G142" s="86">
        <v>33969</v>
      </c>
      <c r="H142" s="86">
        <v>35269</v>
      </c>
      <c r="I142" s="86">
        <v>38292</v>
      </c>
      <c r="J142" s="86">
        <v>46834</v>
      </c>
      <c r="K142" s="86">
        <v>71406</v>
      </c>
      <c r="L142" s="86">
        <v>111562</v>
      </c>
      <c r="M142" s="86">
        <v>132662</v>
      </c>
      <c r="N142" s="86">
        <v>135849</v>
      </c>
      <c r="O142" s="86">
        <v>136455</v>
      </c>
      <c r="P142" s="86">
        <v>135919</v>
      </c>
      <c r="Q142" s="86">
        <v>134457</v>
      </c>
      <c r="R142" s="86">
        <v>132562</v>
      </c>
      <c r="S142" s="86">
        <v>127276</v>
      </c>
      <c r="T142" s="10">
        <v>124594</v>
      </c>
      <c r="U142" s="9">
        <v>120750</v>
      </c>
      <c r="V142" s="86" t="s">
        <v>436</v>
      </c>
      <c r="W142" s="86"/>
      <c r="X142" s="86"/>
    </row>
    <row r="143" spans="1:24">
      <c r="A143" s="86"/>
      <c r="B143" s="86"/>
      <c r="C143" s="86"/>
      <c r="D143" s="86"/>
      <c r="E143" s="5">
        <v>27218</v>
      </c>
      <c r="F143" s="5" t="s">
        <v>437</v>
      </c>
      <c r="G143" s="86">
        <v>23836</v>
      </c>
      <c r="H143" s="86">
        <v>27495</v>
      </c>
      <c r="I143" s="86">
        <v>30382</v>
      </c>
      <c r="J143" s="86">
        <v>35354</v>
      </c>
      <c r="K143" s="86">
        <v>57107</v>
      </c>
      <c r="L143" s="86">
        <v>93136</v>
      </c>
      <c r="M143" s="86">
        <v>110829</v>
      </c>
      <c r="N143" s="86">
        <v>116635</v>
      </c>
      <c r="O143" s="86">
        <v>122441</v>
      </c>
      <c r="P143" s="86">
        <v>126460</v>
      </c>
      <c r="Q143" s="86">
        <v>128838</v>
      </c>
      <c r="R143" s="86">
        <v>128917</v>
      </c>
      <c r="S143" s="86">
        <v>126504</v>
      </c>
      <c r="T143" s="10">
        <v>127534</v>
      </c>
      <c r="U143" s="9">
        <v>123217</v>
      </c>
      <c r="V143" s="86" t="s">
        <v>437</v>
      </c>
      <c r="W143" s="86"/>
      <c r="X143" s="86"/>
    </row>
    <row r="144" spans="1:24">
      <c r="A144" s="86"/>
      <c r="B144" s="86"/>
      <c r="C144" s="86"/>
      <c r="D144" s="86"/>
      <c r="E144" s="5">
        <v>27219</v>
      </c>
      <c r="F144" s="5" t="s">
        <v>438</v>
      </c>
      <c r="G144" s="86">
        <v>53965</v>
      </c>
      <c r="H144" s="86">
        <v>57796</v>
      </c>
      <c r="I144" s="86">
        <v>63756</v>
      </c>
      <c r="J144" s="86">
        <v>70701</v>
      </c>
      <c r="K144" s="86">
        <v>84771</v>
      </c>
      <c r="L144" s="86">
        <v>95987</v>
      </c>
      <c r="M144" s="86">
        <v>118237</v>
      </c>
      <c r="N144" s="86">
        <v>124322</v>
      </c>
      <c r="O144" s="86">
        <v>137641</v>
      </c>
      <c r="P144" s="86">
        <v>146127</v>
      </c>
      <c r="Q144" s="86">
        <v>157300</v>
      </c>
      <c r="R144" s="86">
        <v>172974</v>
      </c>
      <c r="S144" s="86">
        <v>177856</v>
      </c>
      <c r="T144" s="10">
        <v>184988</v>
      </c>
      <c r="U144" s="9">
        <v>186109</v>
      </c>
      <c r="V144" s="86" t="s">
        <v>438</v>
      </c>
      <c r="W144" s="86"/>
      <c r="X144" s="86"/>
    </row>
    <row r="145" spans="1:24">
      <c r="A145" s="86"/>
      <c r="B145" s="86"/>
      <c r="C145" s="86"/>
      <c r="D145" s="86"/>
      <c r="E145" s="5">
        <v>27220</v>
      </c>
      <c r="F145" s="5" t="s">
        <v>439</v>
      </c>
      <c r="G145" s="86">
        <v>23679</v>
      </c>
      <c r="H145" s="86">
        <v>24757</v>
      </c>
      <c r="I145" s="86">
        <v>29259</v>
      </c>
      <c r="J145" s="86">
        <v>34249</v>
      </c>
      <c r="K145" s="86">
        <v>43851</v>
      </c>
      <c r="L145" s="86">
        <v>57414</v>
      </c>
      <c r="M145" s="86">
        <v>79621</v>
      </c>
      <c r="N145" s="86">
        <v>104112</v>
      </c>
      <c r="O145" s="86">
        <v>114770</v>
      </c>
      <c r="P145" s="86">
        <v>122120</v>
      </c>
      <c r="Q145" s="86">
        <v>127542</v>
      </c>
      <c r="R145" s="86">
        <v>124898</v>
      </c>
      <c r="S145" s="86">
        <v>127135</v>
      </c>
      <c r="T145" s="10">
        <v>129895</v>
      </c>
      <c r="U145" s="9">
        <v>133411</v>
      </c>
      <c r="V145" s="86" t="s">
        <v>439</v>
      </c>
      <c r="W145" s="86"/>
      <c r="X145" s="86"/>
    </row>
    <row r="146" spans="1:24">
      <c r="A146" s="86"/>
      <c r="B146" s="86"/>
      <c r="C146" s="86"/>
      <c r="D146" s="86"/>
      <c r="E146" s="5">
        <v>27221</v>
      </c>
      <c r="F146" s="5" t="s">
        <v>440</v>
      </c>
      <c r="G146" s="86">
        <v>30241</v>
      </c>
      <c r="H146" s="86">
        <v>31487</v>
      </c>
      <c r="I146" s="86">
        <v>33362</v>
      </c>
      <c r="J146" s="86">
        <v>35645</v>
      </c>
      <c r="K146" s="86">
        <v>44972</v>
      </c>
      <c r="L146" s="86">
        <v>53104</v>
      </c>
      <c r="M146" s="86">
        <v>63586</v>
      </c>
      <c r="N146" s="86">
        <v>69836</v>
      </c>
      <c r="O146" s="86">
        <v>73252</v>
      </c>
      <c r="P146" s="86">
        <v>76819</v>
      </c>
      <c r="Q146" s="86">
        <v>80303</v>
      </c>
      <c r="R146" s="86">
        <v>79227</v>
      </c>
      <c r="S146" s="86">
        <v>77034</v>
      </c>
      <c r="T146" s="10">
        <v>74773</v>
      </c>
      <c r="U146" s="9">
        <v>71112</v>
      </c>
      <c r="V146" s="86" t="s">
        <v>440</v>
      </c>
      <c r="W146" s="86"/>
      <c r="X146" s="86"/>
    </row>
    <row r="147" spans="1:24">
      <c r="A147" s="86"/>
      <c r="B147" s="86"/>
      <c r="C147" s="86"/>
      <c r="D147" s="86"/>
      <c r="E147" s="5">
        <v>27222</v>
      </c>
      <c r="F147" s="5" t="s">
        <v>441</v>
      </c>
      <c r="G147" s="86">
        <v>28806</v>
      </c>
      <c r="H147" s="86">
        <v>29892</v>
      </c>
      <c r="I147" s="86">
        <v>32849</v>
      </c>
      <c r="J147" s="86">
        <v>36982</v>
      </c>
      <c r="K147" s="86">
        <v>50333</v>
      </c>
      <c r="L147" s="86">
        <v>77134</v>
      </c>
      <c r="M147" s="86">
        <v>94160</v>
      </c>
      <c r="N147" s="86">
        <v>103181</v>
      </c>
      <c r="O147" s="86">
        <v>111394</v>
      </c>
      <c r="P147" s="86">
        <v>115049</v>
      </c>
      <c r="Q147" s="86">
        <v>117735</v>
      </c>
      <c r="R147" s="86">
        <v>119246</v>
      </c>
      <c r="S147" s="86">
        <v>118695</v>
      </c>
      <c r="T147" s="10">
        <v>117681</v>
      </c>
      <c r="U147" s="9">
        <v>112683</v>
      </c>
      <c r="V147" s="86" t="s">
        <v>441</v>
      </c>
      <c r="W147" s="86"/>
      <c r="X147" s="86"/>
    </row>
    <row r="148" spans="1:24">
      <c r="A148" s="86"/>
      <c r="B148" s="86"/>
      <c r="C148" s="86"/>
      <c r="D148" s="86"/>
      <c r="E148" s="5">
        <v>27223</v>
      </c>
      <c r="F148" s="5" t="s">
        <v>442</v>
      </c>
      <c r="G148" s="86">
        <v>16634</v>
      </c>
      <c r="H148" s="86">
        <v>17313</v>
      </c>
      <c r="I148" s="86">
        <v>20858</v>
      </c>
      <c r="J148" s="86">
        <v>34228</v>
      </c>
      <c r="K148" s="86">
        <v>95209</v>
      </c>
      <c r="L148" s="86">
        <v>141041</v>
      </c>
      <c r="M148" s="86">
        <v>143238</v>
      </c>
      <c r="N148" s="86">
        <v>138902</v>
      </c>
      <c r="O148" s="86">
        <v>140590</v>
      </c>
      <c r="P148" s="86">
        <v>142297</v>
      </c>
      <c r="Q148" s="86">
        <v>140506</v>
      </c>
      <c r="R148" s="86">
        <v>135648</v>
      </c>
      <c r="S148" s="86">
        <v>131706</v>
      </c>
      <c r="T148" s="10">
        <v>130282</v>
      </c>
      <c r="U148" s="9">
        <v>123576</v>
      </c>
      <c r="V148" s="86" t="s">
        <v>442</v>
      </c>
      <c r="W148" s="86"/>
      <c r="X148" s="86"/>
    </row>
    <row r="149" spans="1:24">
      <c r="A149" s="86"/>
      <c r="B149" s="86"/>
      <c r="C149" s="86"/>
      <c r="D149" s="86"/>
      <c r="E149" s="5">
        <v>27224</v>
      </c>
      <c r="F149" s="5" t="s">
        <v>443</v>
      </c>
      <c r="G149" s="86">
        <v>18128</v>
      </c>
      <c r="H149" s="86">
        <v>19664</v>
      </c>
      <c r="I149" s="86">
        <v>20980</v>
      </c>
      <c r="J149" s="86">
        <v>24527</v>
      </c>
      <c r="K149" s="86">
        <v>43741</v>
      </c>
      <c r="L149" s="86">
        <v>60140</v>
      </c>
      <c r="M149" s="86">
        <v>76738</v>
      </c>
      <c r="N149" s="86">
        <v>80684</v>
      </c>
      <c r="O149" s="86">
        <v>86332</v>
      </c>
      <c r="P149" s="86">
        <v>87453</v>
      </c>
      <c r="Q149" s="86">
        <v>87330</v>
      </c>
      <c r="R149" s="86">
        <v>85065</v>
      </c>
      <c r="S149" s="86">
        <v>85009</v>
      </c>
      <c r="T149" s="10">
        <v>83720</v>
      </c>
      <c r="U149" s="9">
        <v>85007</v>
      </c>
      <c r="V149" s="86" t="s">
        <v>443</v>
      </c>
      <c r="W149" s="86"/>
      <c r="X149" s="86"/>
    </row>
    <row r="150" spans="1:24">
      <c r="A150" s="86"/>
      <c r="B150" s="86"/>
      <c r="C150" s="86"/>
      <c r="D150" s="86"/>
      <c r="E150" s="5">
        <v>27225</v>
      </c>
      <c r="F150" s="5" t="s">
        <v>444</v>
      </c>
      <c r="G150" s="86">
        <v>22429</v>
      </c>
      <c r="H150" s="86">
        <v>24557</v>
      </c>
      <c r="I150" s="86">
        <v>29706</v>
      </c>
      <c r="J150" s="86">
        <v>34104</v>
      </c>
      <c r="K150" s="86">
        <v>45679</v>
      </c>
      <c r="L150" s="86">
        <v>61442</v>
      </c>
      <c r="M150" s="86">
        <v>66824</v>
      </c>
      <c r="N150" s="86">
        <v>66815</v>
      </c>
      <c r="O150" s="86">
        <v>66974</v>
      </c>
      <c r="P150" s="86">
        <v>65086</v>
      </c>
      <c r="Q150" s="86">
        <v>64295</v>
      </c>
      <c r="R150" s="86">
        <v>62260</v>
      </c>
      <c r="S150" s="86">
        <v>61127</v>
      </c>
      <c r="T150" s="10">
        <v>59572</v>
      </c>
      <c r="U150" s="9">
        <v>56529</v>
      </c>
      <c r="V150" s="86" t="s">
        <v>444</v>
      </c>
      <c r="W150" s="86"/>
      <c r="X150" s="86"/>
    </row>
    <row r="151" spans="1:24">
      <c r="A151" s="86"/>
      <c r="B151" s="86"/>
      <c r="C151" s="86"/>
      <c r="D151" s="86"/>
      <c r="E151" s="5">
        <v>27226</v>
      </c>
      <c r="F151" s="5" t="s">
        <v>445</v>
      </c>
      <c r="G151" s="86">
        <v>17627</v>
      </c>
      <c r="H151" s="86">
        <v>17911</v>
      </c>
      <c r="I151" s="86">
        <v>19337</v>
      </c>
      <c r="J151" s="86">
        <v>26509</v>
      </c>
      <c r="K151" s="86">
        <v>38221</v>
      </c>
      <c r="L151" s="86">
        <v>50414</v>
      </c>
      <c r="M151" s="86">
        <v>59515</v>
      </c>
      <c r="N151" s="86">
        <v>63726</v>
      </c>
      <c r="O151" s="86">
        <v>65252</v>
      </c>
      <c r="P151" s="86">
        <v>65922</v>
      </c>
      <c r="Q151" s="86">
        <v>66988</v>
      </c>
      <c r="R151" s="86">
        <v>66806</v>
      </c>
      <c r="S151" s="86">
        <v>65780</v>
      </c>
      <c r="T151" s="10">
        <v>66165</v>
      </c>
      <c r="U151" s="9">
        <v>65438</v>
      </c>
      <c r="V151" s="86" t="s">
        <v>445</v>
      </c>
      <c r="W151" s="86"/>
      <c r="X151" s="86"/>
    </row>
    <row r="152" spans="1:24">
      <c r="A152" s="86"/>
      <c r="B152" s="86"/>
      <c r="C152" s="86"/>
      <c r="D152" s="86"/>
      <c r="E152" s="5">
        <v>27227</v>
      </c>
      <c r="F152" s="5" t="s">
        <v>446</v>
      </c>
      <c r="G152" s="86">
        <v>209602</v>
      </c>
      <c r="H152" s="86">
        <v>228691</v>
      </c>
      <c r="I152" s="86">
        <v>262872</v>
      </c>
      <c r="J152" s="86">
        <v>318001</v>
      </c>
      <c r="K152" s="86">
        <v>443081</v>
      </c>
      <c r="L152" s="86">
        <v>500173</v>
      </c>
      <c r="M152" s="86">
        <v>524750</v>
      </c>
      <c r="N152" s="86">
        <v>521558</v>
      </c>
      <c r="O152" s="86">
        <v>522805</v>
      </c>
      <c r="P152" s="86">
        <v>518319</v>
      </c>
      <c r="Q152" s="86">
        <v>517232</v>
      </c>
      <c r="R152" s="86">
        <v>515094</v>
      </c>
      <c r="S152" s="86">
        <v>513821</v>
      </c>
      <c r="T152" s="10">
        <v>509533</v>
      </c>
      <c r="U152" s="9">
        <v>502784</v>
      </c>
      <c r="V152" s="86" t="s">
        <v>446</v>
      </c>
      <c r="W152" s="86"/>
      <c r="X152" s="86"/>
    </row>
    <row r="153" spans="1:24">
      <c r="A153" s="86"/>
      <c r="B153" s="86"/>
      <c r="C153" s="86"/>
      <c r="D153" s="86"/>
      <c r="E153" s="5">
        <v>27228</v>
      </c>
      <c r="F153" s="5" t="s">
        <v>447</v>
      </c>
      <c r="G153" s="86">
        <v>22409</v>
      </c>
      <c r="H153" s="86">
        <v>23463</v>
      </c>
      <c r="I153" s="86">
        <v>26419</v>
      </c>
      <c r="J153" s="86">
        <v>32075</v>
      </c>
      <c r="K153" s="86">
        <v>35235</v>
      </c>
      <c r="L153" s="86">
        <v>38206</v>
      </c>
      <c r="M153" s="86">
        <v>46741</v>
      </c>
      <c r="N153" s="86">
        <v>53324</v>
      </c>
      <c r="O153" s="86">
        <v>60059</v>
      </c>
      <c r="P153" s="86">
        <v>60065</v>
      </c>
      <c r="Q153" s="86">
        <v>61688</v>
      </c>
      <c r="R153" s="86">
        <v>64152</v>
      </c>
      <c r="S153" s="86">
        <v>64683</v>
      </c>
      <c r="T153" s="10">
        <v>64403</v>
      </c>
      <c r="U153" s="9">
        <v>62438</v>
      </c>
      <c r="V153" s="86" t="s">
        <v>447</v>
      </c>
      <c r="W153" s="86"/>
      <c r="X153" s="86"/>
    </row>
    <row r="154" spans="1:24">
      <c r="A154" s="86"/>
      <c r="B154" s="86"/>
      <c r="C154" s="86"/>
      <c r="D154" s="86"/>
      <c r="E154" s="5">
        <v>27229</v>
      </c>
      <c r="F154" s="5" t="s">
        <v>464</v>
      </c>
      <c r="G154" s="86">
        <v>9651</v>
      </c>
      <c r="H154" s="86">
        <v>9806</v>
      </c>
      <c r="I154" s="86">
        <v>10020</v>
      </c>
      <c r="J154" s="86">
        <v>10779</v>
      </c>
      <c r="K154" s="86">
        <v>19317</v>
      </c>
      <c r="L154" s="86">
        <v>37893</v>
      </c>
      <c r="M154" s="86">
        <v>52368</v>
      </c>
      <c r="N154" s="86">
        <v>50582</v>
      </c>
      <c r="O154" s="86">
        <v>50352</v>
      </c>
      <c r="P154" s="86">
        <v>50035</v>
      </c>
      <c r="Q154" s="86">
        <v>53763</v>
      </c>
      <c r="R154" s="86">
        <v>55136</v>
      </c>
      <c r="S154" s="86">
        <v>57342</v>
      </c>
      <c r="T154" s="10">
        <v>57554</v>
      </c>
      <c r="U154" s="9">
        <v>56075</v>
      </c>
      <c r="V154" s="86" t="s">
        <v>464</v>
      </c>
      <c r="W154" s="86"/>
      <c r="X154" s="86"/>
    </row>
    <row r="155" spans="1:24">
      <c r="A155" s="86"/>
      <c r="B155" s="86"/>
      <c r="C155" s="86"/>
      <c r="D155" s="86"/>
      <c r="E155" s="5">
        <v>27230</v>
      </c>
      <c r="F155" s="5" t="s">
        <v>449</v>
      </c>
      <c r="G155" s="86">
        <v>10857</v>
      </c>
      <c r="H155" s="86">
        <v>11118</v>
      </c>
      <c r="I155" s="86">
        <v>11674</v>
      </c>
      <c r="J155" s="86">
        <v>11825</v>
      </c>
      <c r="K155" s="86">
        <v>17533</v>
      </c>
      <c r="L155" s="86">
        <v>33701</v>
      </c>
      <c r="M155" s="86">
        <v>52732</v>
      </c>
      <c r="N155" s="86">
        <v>61425</v>
      </c>
      <c r="O155" s="86">
        <v>64205</v>
      </c>
      <c r="P155" s="86">
        <v>65308</v>
      </c>
      <c r="Q155" s="86">
        <v>72404</v>
      </c>
      <c r="R155" s="86">
        <v>76919</v>
      </c>
      <c r="S155" s="86">
        <v>77644</v>
      </c>
      <c r="T155" s="10">
        <v>77686</v>
      </c>
      <c r="U155" s="9">
        <v>76435</v>
      </c>
      <c r="V155" s="86" t="s">
        <v>449</v>
      </c>
      <c r="W155" s="86"/>
      <c r="X155" s="86"/>
    </row>
    <row r="156" spans="1:24">
      <c r="A156" s="86"/>
      <c r="B156" s="86"/>
      <c r="C156" s="86"/>
      <c r="D156" s="86"/>
      <c r="E156" s="5">
        <v>27231</v>
      </c>
      <c r="F156" s="5" t="s">
        <v>450</v>
      </c>
      <c r="G156" s="86">
        <v>9089</v>
      </c>
      <c r="H156" s="86">
        <v>9114</v>
      </c>
      <c r="I156" s="86">
        <v>9332</v>
      </c>
      <c r="J156" s="86">
        <v>9648</v>
      </c>
      <c r="K156" s="86">
        <v>12502</v>
      </c>
      <c r="L156" s="86">
        <v>19198</v>
      </c>
      <c r="M156" s="86">
        <v>36045</v>
      </c>
      <c r="N156" s="86">
        <v>46508</v>
      </c>
      <c r="O156" s="86">
        <v>50246</v>
      </c>
      <c r="P156" s="86">
        <v>54319</v>
      </c>
      <c r="Q156" s="86">
        <v>57647</v>
      </c>
      <c r="R156" s="86">
        <v>56996</v>
      </c>
      <c r="S156" s="86">
        <v>58208</v>
      </c>
      <c r="T156" s="10">
        <v>58227</v>
      </c>
      <c r="U156" s="9">
        <v>57792</v>
      </c>
      <c r="V156" s="86" t="s">
        <v>450</v>
      </c>
      <c r="W156" s="86"/>
      <c r="X156" s="86"/>
    </row>
    <row r="157" spans="1:24">
      <c r="A157" s="86"/>
      <c r="B157" s="86"/>
      <c r="C157" s="86"/>
      <c r="D157" s="86"/>
      <c r="E157" s="5">
        <v>27232</v>
      </c>
      <c r="F157" s="5" t="s">
        <v>451</v>
      </c>
      <c r="G157" s="86">
        <v>16215</v>
      </c>
      <c r="H157" s="86">
        <v>16792</v>
      </c>
      <c r="I157" s="86">
        <v>18870</v>
      </c>
      <c r="J157" s="86">
        <v>21067</v>
      </c>
      <c r="K157" s="86">
        <v>23919</v>
      </c>
      <c r="L157" s="86">
        <v>28322</v>
      </c>
      <c r="M157" s="86">
        <v>37381</v>
      </c>
      <c r="N157" s="86">
        <v>42612</v>
      </c>
      <c r="O157" s="86">
        <v>49640</v>
      </c>
      <c r="P157" s="86">
        <v>54073</v>
      </c>
      <c r="Q157" s="86">
        <v>55625</v>
      </c>
      <c r="R157" s="86">
        <v>58193</v>
      </c>
      <c r="S157" s="86">
        <v>57616</v>
      </c>
      <c r="T157" s="10">
        <v>56646</v>
      </c>
      <c r="U157" s="9">
        <v>54276</v>
      </c>
      <c r="V157" s="86" t="s">
        <v>451</v>
      </c>
      <c r="W157" s="86"/>
      <c r="X157" s="86"/>
    </row>
    <row r="158" spans="1:24">
      <c r="A158" s="86"/>
      <c r="B158" s="86"/>
      <c r="C158" s="86"/>
      <c r="D158" s="86"/>
      <c r="E158" s="5">
        <v>27301</v>
      </c>
      <c r="F158" s="5" t="s">
        <v>452</v>
      </c>
      <c r="G158" s="86">
        <v>7930</v>
      </c>
      <c r="H158" s="86">
        <v>8160</v>
      </c>
      <c r="I158" s="86">
        <v>8758</v>
      </c>
      <c r="J158" s="86">
        <v>9173</v>
      </c>
      <c r="K158" s="86">
        <v>12939</v>
      </c>
      <c r="L158" s="86">
        <v>16873</v>
      </c>
      <c r="M158" s="86">
        <v>22404</v>
      </c>
      <c r="N158" s="86">
        <v>24663</v>
      </c>
      <c r="O158" s="86">
        <v>29549</v>
      </c>
      <c r="P158" s="86">
        <v>29971</v>
      </c>
      <c r="Q158" s="86">
        <v>30339</v>
      </c>
      <c r="R158" s="86">
        <v>30125</v>
      </c>
      <c r="S158" s="86">
        <v>29052</v>
      </c>
      <c r="T158" s="10">
        <v>28935</v>
      </c>
      <c r="U158" s="9">
        <v>29983</v>
      </c>
      <c r="V158" s="86" t="s">
        <v>452</v>
      </c>
      <c r="W158" s="86"/>
      <c r="X158" s="86"/>
    </row>
    <row r="159" spans="1:24">
      <c r="A159" s="86"/>
      <c r="B159" s="86"/>
      <c r="C159" s="86"/>
      <c r="D159" s="86"/>
      <c r="E159" s="5">
        <v>27321</v>
      </c>
      <c r="F159" s="5" t="s">
        <v>453</v>
      </c>
      <c r="G159" s="86">
        <v>4138</v>
      </c>
      <c r="H159" s="86">
        <v>4112</v>
      </c>
      <c r="I159" s="86">
        <v>4079</v>
      </c>
      <c r="J159" s="86">
        <v>3758</v>
      </c>
      <c r="K159" s="86">
        <v>3680</v>
      </c>
      <c r="L159" s="86">
        <v>4930</v>
      </c>
      <c r="M159" s="86">
        <v>7090</v>
      </c>
      <c r="N159" s="86">
        <v>12471</v>
      </c>
      <c r="O159" s="86">
        <v>16297</v>
      </c>
      <c r="P159" s="86">
        <v>23676</v>
      </c>
      <c r="Q159" s="86">
        <v>26617</v>
      </c>
      <c r="R159" s="86">
        <v>25722</v>
      </c>
      <c r="S159" s="86">
        <v>23928</v>
      </c>
      <c r="T159" s="10">
        <v>21989</v>
      </c>
      <c r="U159" s="9">
        <v>19934</v>
      </c>
      <c r="V159" s="86" t="s">
        <v>453</v>
      </c>
      <c r="W159" s="86"/>
      <c r="X159" s="86"/>
    </row>
    <row r="160" spans="1:24">
      <c r="A160" s="86"/>
      <c r="B160" s="86"/>
      <c r="C160" s="86"/>
      <c r="D160" s="86"/>
      <c r="E160" s="5">
        <v>27322</v>
      </c>
      <c r="F160" s="5" t="s">
        <v>454</v>
      </c>
      <c r="G160" s="86">
        <v>12388</v>
      </c>
      <c r="H160" s="86">
        <v>12057</v>
      </c>
      <c r="I160" s="86">
        <v>11426</v>
      </c>
      <c r="J160" s="86">
        <v>10467</v>
      </c>
      <c r="K160" s="86">
        <v>9906</v>
      </c>
      <c r="L160" s="86">
        <v>9521</v>
      </c>
      <c r="M160" s="86">
        <v>9749</v>
      </c>
      <c r="N160" s="86">
        <v>10024</v>
      </c>
      <c r="O160" s="86">
        <v>10389</v>
      </c>
      <c r="P160" s="86">
        <v>10850</v>
      </c>
      <c r="Q160" s="86">
        <v>13876</v>
      </c>
      <c r="R160" s="86">
        <v>14186</v>
      </c>
      <c r="S160" s="86">
        <v>12897</v>
      </c>
      <c r="T160" s="10">
        <v>11650</v>
      </c>
      <c r="U160" s="9">
        <v>10256</v>
      </c>
      <c r="V160" s="86" t="s">
        <v>454</v>
      </c>
      <c r="W160" s="86"/>
      <c r="X160" s="86"/>
    </row>
    <row r="161" spans="1:24">
      <c r="A161" s="86"/>
      <c r="B161" s="86"/>
      <c r="C161" s="86"/>
      <c r="D161" s="86"/>
      <c r="E161" s="5">
        <v>27341</v>
      </c>
      <c r="F161" s="5" t="s">
        <v>455</v>
      </c>
      <c r="G161" s="86">
        <v>9089</v>
      </c>
      <c r="H161" s="86">
        <v>9893</v>
      </c>
      <c r="I161" s="86">
        <v>10874</v>
      </c>
      <c r="J161" s="86">
        <v>12218</v>
      </c>
      <c r="K161" s="86">
        <v>15077</v>
      </c>
      <c r="L161" s="86">
        <v>16795</v>
      </c>
      <c r="M161" s="86">
        <v>17754</v>
      </c>
      <c r="N161" s="86">
        <v>18053</v>
      </c>
      <c r="O161" s="86">
        <v>17223</v>
      </c>
      <c r="P161" s="86">
        <v>17566</v>
      </c>
      <c r="Q161" s="86">
        <v>17098</v>
      </c>
      <c r="R161" s="86">
        <v>17509</v>
      </c>
      <c r="S161" s="86">
        <v>17586</v>
      </c>
      <c r="T161" s="10">
        <v>18149</v>
      </c>
      <c r="U161" s="9">
        <v>17298</v>
      </c>
      <c r="V161" s="86" t="s">
        <v>455</v>
      </c>
      <c r="W161" s="86"/>
      <c r="X161" s="86"/>
    </row>
    <row r="162" spans="1:24">
      <c r="A162" s="86"/>
      <c r="B162" s="86"/>
      <c r="C162" s="86"/>
      <c r="D162" s="86"/>
      <c r="E162" s="5">
        <v>27361</v>
      </c>
      <c r="F162" s="5" t="s">
        <v>456</v>
      </c>
      <c r="G162" s="86">
        <v>8404</v>
      </c>
      <c r="H162" s="86">
        <v>9463</v>
      </c>
      <c r="I162" s="86">
        <v>9708</v>
      </c>
      <c r="J162" s="86">
        <v>10815</v>
      </c>
      <c r="K162" s="86">
        <v>12211</v>
      </c>
      <c r="L162" s="86">
        <v>13808</v>
      </c>
      <c r="M162" s="86">
        <v>18032</v>
      </c>
      <c r="N162" s="86">
        <v>25432</v>
      </c>
      <c r="O162" s="86">
        <v>33542</v>
      </c>
      <c r="P162" s="86">
        <v>38905</v>
      </c>
      <c r="Q162" s="86">
        <v>40850</v>
      </c>
      <c r="R162" s="86">
        <v>42914</v>
      </c>
      <c r="S162" s="86">
        <v>44505</v>
      </c>
      <c r="T162" s="10">
        <v>45069</v>
      </c>
      <c r="U162" s="9">
        <v>44435</v>
      </c>
      <c r="V162" s="86" t="s">
        <v>456</v>
      </c>
      <c r="W162" s="86"/>
      <c r="X162" s="86"/>
    </row>
    <row r="163" spans="1:24">
      <c r="A163" s="86"/>
      <c r="B163" s="86"/>
      <c r="C163" s="86"/>
      <c r="D163" s="86"/>
      <c r="E163" s="5">
        <v>27362</v>
      </c>
      <c r="F163" s="5" t="s">
        <v>457</v>
      </c>
      <c r="G163" s="86">
        <v>4979</v>
      </c>
      <c r="H163" s="86">
        <v>6179</v>
      </c>
      <c r="I163" s="86">
        <v>7007</v>
      </c>
      <c r="J163" s="86">
        <v>8204</v>
      </c>
      <c r="K163" s="86">
        <v>7887</v>
      </c>
      <c r="L163" s="86">
        <v>8382</v>
      </c>
      <c r="M163" s="86">
        <v>7785</v>
      </c>
      <c r="N163" s="86">
        <v>7519</v>
      </c>
      <c r="O163" s="86">
        <v>7223</v>
      </c>
      <c r="P163" s="86">
        <v>6540</v>
      </c>
      <c r="Q163" s="86">
        <v>6285</v>
      </c>
      <c r="R163" s="86">
        <v>6785</v>
      </c>
      <c r="S163" s="86">
        <v>7240</v>
      </c>
      <c r="T163" s="10">
        <v>8085</v>
      </c>
      <c r="U163" s="9">
        <v>8417</v>
      </c>
      <c r="V163" s="86" t="s">
        <v>457</v>
      </c>
      <c r="W163" s="86"/>
      <c r="X163" s="86"/>
    </row>
    <row r="164" spans="1:24">
      <c r="A164" s="86"/>
      <c r="B164" s="86"/>
      <c r="C164" s="86"/>
      <c r="D164" s="86"/>
      <c r="E164" s="5">
        <v>27366</v>
      </c>
      <c r="F164" s="5" t="s">
        <v>458</v>
      </c>
      <c r="G164" s="86">
        <v>19715</v>
      </c>
      <c r="H164" s="86">
        <v>18463</v>
      </c>
      <c r="I164" s="86">
        <v>19428</v>
      </c>
      <c r="J164" s="86">
        <v>19133</v>
      </c>
      <c r="K164" s="86">
        <v>20083</v>
      </c>
      <c r="L164" s="86">
        <v>20684</v>
      </c>
      <c r="M164" s="86">
        <v>22423</v>
      </c>
      <c r="N164" s="86">
        <v>22864</v>
      </c>
      <c r="O164" s="86">
        <v>22326</v>
      </c>
      <c r="P164" s="86">
        <v>21560</v>
      </c>
      <c r="Q164" s="86">
        <v>20812</v>
      </c>
      <c r="R164" s="86">
        <v>19789</v>
      </c>
      <c r="S164" s="86">
        <v>18504</v>
      </c>
      <c r="T164" s="10">
        <v>17504</v>
      </c>
      <c r="U164" s="9">
        <v>15938</v>
      </c>
      <c r="V164" s="86" t="s">
        <v>458</v>
      </c>
      <c r="W164" s="86"/>
      <c r="X164" s="86"/>
    </row>
    <row r="165" spans="1:24">
      <c r="A165" s="86"/>
      <c r="B165" s="86"/>
      <c r="C165" s="86"/>
      <c r="D165" s="86"/>
      <c r="E165" s="5">
        <v>27381</v>
      </c>
      <c r="F165" s="5" t="s">
        <v>337</v>
      </c>
      <c r="G165" s="86">
        <v>6005</v>
      </c>
      <c r="H165" s="86">
        <v>5818</v>
      </c>
      <c r="I165" s="86">
        <v>5731</v>
      </c>
      <c r="J165" s="86">
        <v>5710</v>
      </c>
      <c r="K165" s="86">
        <v>5818</v>
      </c>
      <c r="L165" s="86">
        <v>6374</v>
      </c>
      <c r="M165" s="86">
        <v>7384</v>
      </c>
      <c r="N165" s="86">
        <v>8741</v>
      </c>
      <c r="O165" s="86">
        <v>9996</v>
      </c>
      <c r="P165" s="86">
        <v>10802</v>
      </c>
      <c r="Q165" s="86">
        <v>12872</v>
      </c>
      <c r="R165" s="86">
        <v>14190</v>
      </c>
      <c r="S165" s="86">
        <v>14483</v>
      </c>
      <c r="T165" s="10">
        <v>14220</v>
      </c>
      <c r="U165" s="9">
        <v>13748</v>
      </c>
      <c r="V165" s="86" t="s">
        <v>337</v>
      </c>
      <c r="W165" s="86"/>
      <c r="X165" s="86"/>
    </row>
    <row r="166" spans="1:24">
      <c r="A166" s="86"/>
      <c r="B166" s="86"/>
      <c r="C166" s="86"/>
      <c r="D166" s="86"/>
      <c r="E166" s="5">
        <v>27382</v>
      </c>
      <c r="F166" s="5" t="s">
        <v>459</v>
      </c>
      <c r="G166" s="86">
        <v>9947</v>
      </c>
      <c r="H166" s="86">
        <v>9689</v>
      </c>
      <c r="I166" s="86">
        <v>9491</v>
      </c>
      <c r="J166" s="86">
        <v>9099</v>
      </c>
      <c r="K166" s="86">
        <v>9204</v>
      </c>
      <c r="L166" s="86">
        <v>8941</v>
      </c>
      <c r="M166" s="86">
        <v>12262</v>
      </c>
      <c r="N166" s="86">
        <v>13967</v>
      </c>
      <c r="O166" s="86">
        <v>14390</v>
      </c>
      <c r="P166" s="86">
        <v>14588</v>
      </c>
      <c r="Q166" s="86">
        <v>15913</v>
      </c>
      <c r="R166" s="86">
        <v>17341</v>
      </c>
      <c r="S166" s="86">
        <v>17545</v>
      </c>
      <c r="T166" s="10">
        <v>17040</v>
      </c>
      <c r="U166" s="9">
        <v>16126</v>
      </c>
      <c r="V166" s="86" t="s">
        <v>459</v>
      </c>
      <c r="W166" s="86"/>
      <c r="X166" s="86"/>
    </row>
    <row r="167" spans="1:24">
      <c r="A167" s="86"/>
      <c r="B167" s="86"/>
      <c r="C167" s="86"/>
      <c r="D167" s="86"/>
      <c r="E167" s="5">
        <v>27383</v>
      </c>
      <c r="F167" s="5" t="s">
        <v>460</v>
      </c>
      <c r="G167" s="86">
        <v>5961</v>
      </c>
      <c r="H167" s="86">
        <v>5720</v>
      </c>
      <c r="I167" s="86">
        <v>5699</v>
      </c>
      <c r="J167" s="86">
        <v>5283</v>
      </c>
      <c r="K167" s="86">
        <v>5440</v>
      </c>
      <c r="L167" s="86">
        <v>5013</v>
      </c>
      <c r="M167" s="86">
        <v>5062</v>
      </c>
      <c r="N167" s="86">
        <v>7288</v>
      </c>
      <c r="O167" s="86">
        <v>7697</v>
      </c>
      <c r="P167" s="86">
        <v>7617</v>
      </c>
      <c r="Q167" s="86">
        <v>7459</v>
      </c>
      <c r="R167" s="86">
        <v>6968</v>
      </c>
      <c r="S167" s="86">
        <v>6538</v>
      </c>
      <c r="T167" s="10">
        <v>6015</v>
      </c>
      <c r="U167" s="9">
        <v>5378</v>
      </c>
      <c r="V167" s="86" t="s">
        <v>460</v>
      </c>
      <c r="W167" s="86"/>
      <c r="X167" s="86"/>
    </row>
    <row r="168" spans="1:24">
      <c r="A168" s="86"/>
      <c r="B168" s="86"/>
      <c r="C168" s="86"/>
      <c r="D168" s="86"/>
      <c r="E168" s="86"/>
      <c r="F168" s="5" t="s">
        <v>496</v>
      </c>
      <c r="G168" s="86">
        <f t="shared" ref="G168:T168" si="43">SUM(G119:G167)</f>
        <v>1721331</v>
      </c>
      <c r="H168" s="86">
        <f t="shared" si="43"/>
        <v>1842990</v>
      </c>
      <c r="I168" s="86">
        <f t="shared" si="43"/>
        <v>2072267</v>
      </c>
      <c r="J168" s="86">
        <f t="shared" si="43"/>
        <v>2493183</v>
      </c>
      <c r="K168" s="86">
        <f t="shared" si="43"/>
        <v>3500967</v>
      </c>
      <c r="L168" s="86">
        <f t="shared" si="43"/>
        <v>4639993</v>
      </c>
      <c r="M168" s="86">
        <f t="shared" si="43"/>
        <v>5499938</v>
      </c>
      <c r="N168" s="86">
        <f t="shared" si="43"/>
        <v>5825266</v>
      </c>
      <c r="O168" s="86">
        <f t="shared" si="43"/>
        <v>6031846</v>
      </c>
      <c r="P168" s="86">
        <f t="shared" si="43"/>
        <v>6110715</v>
      </c>
      <c r="Q168" s="86">
        <f t="shared" si="43"/>
        <v>6194847</v>
      </c>
      <c r="R168" s="86">
        <f t="shared" si="43"/>
        <v>6206307</v>
      </c>
      <c r="S168" s="86">
        <f t="shared" si="43"/>
        <v>7030321</v>
      </c>
      <c r="T168" s="86">
        <f t="shared" si="43"/>
        <v>7039241</v>
      </c>
      <c r="U168" s="86"/>
      <c r="V168" s="86"/>
      <c r="W168" s="86"/>
      <c r="X168" s="86"/>
    </row>
    <row r="169" spans="1:24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</row>
    <row r="170" spans="1:24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</row>
    <row r="171" spans="1:24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</row>
    <row r="172" spans="1:24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</row>
    <row r="173" spans="1:24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</row>
    <row r="174" spans="1:24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</row>
    <row r="175" spans="1:24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8"/>
  <sheetViews>
    <sheetView topLeftCell="A49" workbookViewId="0">
      <selection activeCell="L167" sqref="L167"/>
    </sheetView>
  </sheetViews>
  <sheetFormatPr defaultRowHeight="13.5"/>
  <cols>
    <col min="6" max="6" width="13.25" customWidth="1"/>
    <col min="22" max="22" width="14.625" customWidth="1"/>
  </cols>
  <sheetData>
    <row r="1" spans="1:23">
      <c r="A1" s="52"/>
      <c r="B1" s="52"/>
      <c r="C1" s="42" t="s">
        <v>0</v>
      </c>
      <c r="D1" s="42" t="s">
        <v>107</v>
      </c>
      <c r="E1" s="43" t="s">
        <v>1</v>
      </c>
      <c r="F1" s="43" t="s">
        <v>108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2"/>
      <c r="T1" s="52"/>
      <c r="U1" s="52"/>
      <c r="V1" s="52"/>
    </row>
    <row r="2" spans="1:23">
      <c r="A2" s="52"/>
      <c r="B2" s="52"/>
      <c r="C2" s="44"/>
      <c r="D2" s="42" t="s">
        <v>2</v>
      </c>
      <c r="E2" s="44"/>
      <c r="F2" s="43" t="s">
        <v>3</v>
      </c>
      <c r="G2" s="45">
        <v>1947</v>
      </c>
      <c r="H2" s="45">
        <v>1950</v>
      </c>
      <c r="I2" s="45">
        <v>1955</v>
      </c>
      <c r="J2" s="45">
        <v>1960</v>
      </c>
      <c r="K2" s="45">
        <v>1965</v>
      </c>
      <c r="L2" s="45">
        <v>1970</v>
      </c>
      <c r="M2" s="45">
        <v>1975</v>
      </c>
      <c r="N2" s="45">
        <v>1980</v>
      </c>
      <c r="O2" s="45">
        <v>1985</v>
      </c>
      <c r="P2" s="45">
        <v>1990</v>
      </c>
      <c r="Q2" s="45">
        <v>1995</v>
      </c>
      <c r="R2" s="45">
        <v>2000</v>
      </c>
      <c r="S2" s="45">
        <v>2005</v>
      </c>
      <c r="T2" s="45">
        <v>2010</v>
      </c>
      <c r="U2" s="52">
        <v>2015</v>
      </c>
      <c r="V2" s="52"/>
    </row>
    <row r="3" spans="1:23">
      <c r="A3" s="45">
        <v>28</v>
      </c>
      <c r="B3" s="45">
        <v>100</v>
      </c>
      <c r="C3" s="45">
        <v>28100</v>
      </c>
      <c r="D3" s="45" t="s">
        <v>249</v>
      </c>
      <c r="E3" s="45">
        <v>28100</v>
      </c>
      <c r="F3" s="45" t="s">
        <v>249</v>
      </c>
      <c r="G3" s="46">
        <v>693971</v>
      </c>
      <c r="H3" s="46">
        <v>820956</v>
      </c>
      <c r="I3" s="46">
        <v>986311</v>
      </c>
      <c r="J3" s="46">
        <v>1113937</v>
      </c>
      <c r="K3" s="46">
        <v>1216614</v>
      </c>
      <c r="L3" s="46">
        <v>1288901</v>
      </c>
      <c r="M3" s="46">
        <v>1360565</v>
      </c>
      <c r="N3" s="46">
        <v>1367390</v>
      </c>
      <c r="O3" s="46">
        <v>1410834</v>
      </c>
      <c r="P3" s="46">
        <v>1477410</v>
      </c>
      <c r="Q3" s="46">
        <v>1423792</v>
      </c>
      <c r="R3" s="46">
        <v>1493398</v>
      </c>
      <c r="S3" s="47">
        <v>1525393</v>
      </c>
      <c r="T3" s="47">
        <v>1544200</v>
      </c>
      <c r="U3" s="74">
        <v>1537272</v>
      </c>
      <c r="V3" s="52"/>
    </row>
    <row r="4" spans="1:23">
      <c r="A4" s="45">
        <v>28</v>
      </c>
      <c r="B4" s="45">
        <v>201</v>
      </c>
      <c r="C4" s="45">
        <v>28201</v>
      </c>
      <c r="D4" s="45" t="s">
        <v>250</v>
      </c>
      <c r="E4" s="45">
        <v>28201</v>
      </c>
      <c r="F4" s="45" t="s">
        <v>250</v>
      </c>
      <c r="G4" s="46">
        <v>270606</v>
      </c>
      <c r="H4" s="46">
        <v>286312</v>
      </c>
      <c r="I4" s="46">
        <v>309335</v>
      </c>
      <c r="J4" s="46">
        <v>334520</v>
      </c>
      <c r="K4" s="46">
        <v>373653</v>
      </c>
      <c r="L4" s="46">
        <v>408353</v>
      </c>
      <c r="M4" s="46">
        <v>436086</v>
      </c>
      <c r="N4" s="46">
        <v>446256</v>
      </c>
      <c r="O4" s="46">
        <v>452917</v>
      </c>
      <c r="P4" s="46">
        <v>454360</v>
      </c>
      <c r="Q4" s="46">
        <v>470986</v>
      </c>
      <c r="R4" s="76">
        <v>478309</v>
      </c>
      <c r="S4" s="77">
        <v>482304</v>
      </c>
      <c r="T4" s="77">
        <v>485992</v>
      </c>
      <c r="U4" s="78">
        <v>488459</v>
      </c>
      <c r="V4" s="79"/>
      <c r="W4" s="80"/>
    </row>
    <row r="5" spans="1:23">
      <c r="A5" s="45">
        <v>28</v>
      </c>
      <c r="B5" s="45">
        <v>421</v>
      </c>
      <c r="C5" s="45">
        <v>28421</v>
      </c>
      <c r="D5" s="45" t="s">
        <v>251</v>
      </c>
      <c r="E5" s="49">
        <v>28201</v>
      </c>
      <c r="F5" s="50" t="s">
        <v>250</v>
      </c>
      <c r="G5" s="46">
        <v>8538</v>
      </c>
      <c r="H5" s="46">
        <v>9318</v>
      </c>
      <c r="I5" s="46">
        <v>9821</v>
      </c>
      <c r="J5" s="46">
        <v>10228</v>
      </c>
      <c r="K5" s="46">
        <v>10524</v>
      </c>
      <c r="L5" s="46">
        <v>10110</v>
      </c>
      <c r="M5" s="46">
        <v>10301</v>
      </c>
      <c r="N5" s="46">
        <v>9718</v>
      </c>
      <c r="O5" s="46">
        <v>9355</v>
      </c>
      <c r="P5" s="46">
        <v>9222</v>
      </c>
      <c r="Q5" s="46">
        <v>9024</v>
      </c>
      <c r="R5" s="76">
        <v>8978</v>
      </c>
      <c r="S5" s="77">
        <v>7724</v>
      </c>
      <c r="T5" s="77">
        <v>5987</v>
      </c>
      <c r="U5" s="78">
        <v>4898</v>
      </c>
      <c r="V5" s="79"/>
      <c r="W5" s="80"/>
    </row>
    <row r="6" spans="1:23">
      <c r="A6" s="45">
        <v>28</v>
      </c>
      <c r="B6" s="45">
        <v>422</v>
      </c>
      <c r="C6" s="45">
        <v>28422</v>
      </c>
      <c r="D6" s="45" t="s">
        <v>252</v>
      </c>
      <c r="E6" s="49">
        <v>28201</v>
      </c>
      <c r="F6" s="50" t="s">
        <v>250</v>
      </c>
      <c r="G6" s="46">
        <v>14369</v>
      </c>
      <c r="H6" s="46">
        <v>14524</v>
      </c>
      <c r="I6" s="46">
        <v>14196</v>
      </c>
      <c r="J6" s="46">
        <v>13649</v>
      </c>
      <c r="K6" s="46">
        <v>13693</v>
      </c>
      <c r="L6" s="46">
        <v>13716</v>
      </c>
      <c r="M6" s="46">
        <v>14821</v>
      </c>
      <c r="N6" s="46">
        <v>17171</v>
      </c>
      <c r="O6" s="46">
        <v>19665</v>
      </c>
      <c r="P6" s="46">
        <v>20368</v>
      </c>
      <c r="Q6" s="46">
        <v>22056</v>
      </c>
      <c r="R6" s="76">
        <v>21952</v>
      </c>
      <c r="S6" s="77">
        <v>21228</v>
      </c>
      <c r="T6" s="77">
        <v>19812</v>
      </c>
      <c r="U6" s="78">
        <v>18548</v>
      </c>
      <c r="V6" s="79"/>
      <c r="W6" s="80"/>
    </row>
    <row r="7" spans="1:23">
      <c r="A7" s="45">
        <v>28</v>
      </c>
      <c r="B7" s="45">
        <v>444</v>
      </c>
      <c r="C7" s="45">
        <v>28444</v>
      </c>
      <c r="D7" s="45" t="s">
        <v>253</v>
      </c>
      <c r="E7" s="49">
        <v>28201</v>
      </c>
      <c r="F7" s="50" t="s">
        <v>250</v>
      </c>
      <c r="G7" s="46">
        <v>9213</v>
      </c>
      <c r="H7" s="46">
        <v>9632</v>
      </c>
      <c r="I7" s="46">
        <v>9683</v>
      </c>
      <c r="J7" s="46">
        <v>9484</v>
      </c>
      <c r="K7" s="46">
        <v>9979</v>
      </c>
      <c r="L7" s="46">
        <v>10981</v>
      </c>
      <c r="M7" s="46">
        <v>13487</v>
      </c>
      <c r="N7" s="46">
        <v>16746</v>
      </c>
      <c r="O7" s="46">
        <v>19230</v>
      </c>
      <c r="P7" s="46">
        <v>19879</v>
      </c>
      <c r="Q7" s="46">
        <v>20221</v>
      </c>
      <c r="R7" s="76">
        <v>19885</v>
      </c>
      <c r="S7" s="77">
        <v>19326</v>
      </c>
      <c r="T7" s="77">
        <v>19115</v>
      </c>
      <c r="U7" s="78">
        <v>18735</v>
      </c>
      <c r="V7" s="79"/>
      <c r="W7" s="80"/>
    </row>
    <row r="8" spans="1:23">
      <c r="A8" s="45">
        <v>28</v>
      </c>
      <c r="B8" s="45">
        <v>522</v>
      </c>
      <c r="C8" s="45">
        <v>28522</v>
      </c>
      <c r="D8" s="45" t="s">
        <v>254</v>
      </c>
      <c r="E8" s="49">
        <v>28201</v>
      </c>
      <c r="F8" s="50" t="s">
        <v>250</v>
      </c>
      <c r="G8" s="46">
        <v>5595</v>
      </c>
      <c r="H8" s="46">
        <v>5543</v>
      </c>
      <c r="I8" s="46">
        <v>5330</v>
      </c>
      <c r="J8" s="46">
        <v>4943</v>
      </c>
      <c r="K8" s="46">
        <v>4658</v>
      </c>
      <c r="L8" s="46">
        <v>4506</v>
      </c>
      <c r="M8" s="46">
        <v>4665</v>
      </c>
      <c r="N8" s="46">
        <v>4934</v>
      </c>
      <c r="O8" s="46">
        <v>4934</v>
      </c>
      <c r="P8" s="46">
        <v>5300</v>
      </c>
      <c r="Q8" s="46">
        <v>5567</v>
      </c>
      <c r="R8" s="76">
        <v>5845</v>
      </c>
      <c r="S8" s="77">
        <v>5650</v>
      </c>
      <c r="T8" s="77">
        <v>5364</v>
      </c>
      <c r="U8" s="78">
        <v>5024</v>
      </c>
      <c r="V8" s="79"/>
      <c r="W8" s="80"/>
    </row>
    <row r="9" spans="1:23">
      <c r="A9" s="45">
        <v>28</v>
      </c>
      <c r="B9" s="45">
        <v>202</v>
      </c>
      <c r="C9" s="45">
        <v>28202</v>
      </c>
      <c r="D9" s="45" t="s">
        <v>255</v>
      </c>
      <c r="E9" s="45">
        <v>28202</v>
      </c>
      <c r="F9" s="45" t="s">
        <v>255</v>
      </c>
      <c r="G9" s="46">
        <v>232941</v>
      </c>
      <c r="H9" s="46">
        <v>278973</v>
      </c>
      <c r="I9" s="46">
        <v>335165</v>
      </c>
      <c r="J9" s="46">
        <v>405534</v>
      </c>
      <c r="K9" s="46">
        <v>500472</v>
      </c>
      <c r="L9" s="46">
        <v>553696</v>
      </c>
      <c r="M9" s="46">
        <v>545783</v>
      </c>
      <c r="N9" s="46">
        <v>523650</v>
      </c>
      <c r="O9" s="46">
        <v>509115</v>
      </c>
      <c r="P9" s="46">
        <v>498999</v>
      </c>
      <c r="Q9" s="46">
        <v>488586</v>
      </c>
      <c r="R9" s="76">
        <v>466187</v>
      </c>
      <c r="S9" s="77">
        <v>462647</v>
      </c>
      <c r="T9" s="77">
        <v>453748</v>
      </c>
      <c r="U9" s="78">
        <v>452563</v>
      </c>
      <c r="V9" s="79"/>
      <c r="W9" s="80"/>
    </row>
    <row r="10" spans="1:23">
      <c r="A10" s="45">
        <v>28</v>
      </c>
      <c r="B10" s="45">
        <v>203</v>
      </c>
      <c r="C10" s="45">
        <v>28203</v>
      </c>
      <c r="D10" s="45" t="s">
        <v>256</v>
      </c>
      <c r="E10" s="45">
        <v>28203</v>
      </c>
      <c r="F10" s="45" t="s">
        <v>256</v>
      </c>
      <c r="G10" s="46">
        <v>101611</v>
      </c>
      <c r="H10" s="46">
        <v>112041</v>
      </c>
      <c r="I10" s="46">
        <v>120233</v>
      </c>
      <c r="J10" s="46">
        <v>129820</v>
      </c>
      <c r="K10" s="46">
        <v>159351</v>
      </c>
      <c r="L10" s="46">
        <v>206561</v>
      </c>
      <c r="M10" s="46">
        <v>234945</v>
      </c>
      <c r="N10" s="46">
        <v>254869</v>
      </c>
      <c r="O10" s="46">
        <v>263363</v>
      </c>
      <c r="P10" s="46">
        <v>270722</v>
      </c>
      <c r="Q10" s="46">
        <v>287606</v>
      </c>
      <c r="R10" s="76">
        <v>293117</v>
      </c>
      <c r="S10" s="77">
        <v>291027</v>
      </c>
      <c r="T10" s="77">
        <v>290959</v>
      </c>
      <c r="U10" s="78">
        <v>293409</v>
      </c>
      <c r="V10" s="79"/>
      <c r="W10" s="80"/>
    </row>
    <row r="11" spans="1:23">
      <c r="A11" s="45">
        <v>28</v>
      </c>
      <c r="B11" s="45">
        <v>204</v>
      </c>
      <c r="C11" s="45">
        <v>28204</v>
      </c>
      <c r="D11" s="45" t="s">
        <v>257</v>
      </c>
      <c r="E11" s="45">
        <v>28204</v>
      </c>
      <c r="F11" s="45" t="s">
        <v>257</v>
      </c>
      <c r="G11" s="46">
        <v>144052</v>
      </c>
      <c r="H11" s="46">
        <v>168610</v>
      </c>
      <c r="I11" s="46">
        <v>210527</v>
      </c>
      <c r="J11" s="46">
        <v>263029</v>
      </c>
      <c r="K11" s="46">
        <v>337391</v>
      </c>
      <c r="L11" s="46">
        <v>377043</v>
      </c>
      <c r="M11" s="46">
        <v>400622</v>
      </c>
      <c r="N11" s="46">
        <v>410329</v>
      </c>
      <c r="O11" s="46">
        <v>421267</v>
      </c>
      <c r="P11" s="46">
        <v>426909</v>
      </c>
      <c r="Q11" s="46">
        <v>390389</v>
      </c>
      <c r="R11" s="76">
        <v>438105</v>
      </c>
      <c r="S11" s="77">
        <v>465337</v>
      </c>
      <c r="T11" s="77">
        <v>482640</v>
      </c>
      <c r="U11" s="78">
        <v>487850</v>
      </c>
      <c r="V11" s="79"/>
      <c r="W11" s="80"/>
    </row>
    <row r="12" spans="1:23">
      <c r="A12" s="45">
        <v>28</v>
      </c>
      <c r="B12" s="45">
        <v>205</v>
      </c>
      <c r="C12" s="45">
        <v>28205</v>
      </c>
      <c r="D12" s="45" t="s">
        <v>258</v>
      </c>
      <c r="E12" s="45">
        <v>28205</v>
      </c>
      <c r="F12" s="45" t="s">
        <v>258</v>
      </c>
      <c r="G12" s="46">
        <v>52256</v>
      </c>
      <c r="H12" s="46">
        <v>53122</v>
      </c>
      <c r="I12" s="46">
        <v>50690</v>
      </c>
      <c r="J12" s="46">
        <v>48497</v>
      </c>
      <c r="K12" s="46">
        <v>46313</v>
      </c>
      <c r="L12" s="46">
        <v>44499</v>
      </c>
      <c r="M12" s="46">
        <v>44137</v>
      </c>
      <c r="N12" s="46">
        <v>44131</v>
      </c>
      <c r="O12" s="46">
        <v>44563</v>
      </c>
      <c r="P12" s="46">
        <v>43817</v>
      </c>
      <c r="Q12" s="46">
        <v>42373</v>
      </c>
      <c r="R12" s="76">
        <v>41158</v>
      </c>
      <c r="S12" s="77">
        <v>38929</v>
      </c>
      <c r="T12" s="77">
        <v>36794</v>
      </c>
      <c r="U12" s="78">
        <v>34684</v>
      </c>
      <c r="V12" s="79"/>
      <c r="W12" s="80"/>
    </row>
    <row r="13" spans="1:23">
      <c r="A13" s="45">
        <v>28</v>
      </c>
      <c r="B13" s="45">
        <v>685</v>
      </c>
      <c r="C13" s="45">
        <v>28685</v>
      </c>
      <c r="D13" s="45" t="s">
        <v>259</v>
      </c>
      <c r="E13" s="49">
        <v>28205</v>
      </c>
      <c r="F13" s="50" t="s">
        <v>258</v>
      </c>
      <c r="G13" s="46">
        <v>17207</v>
      </c>
      <c r="H13" s="46">
        <v>16703</v>
      </c>
      <c r="I13" s="46">
        <v>15458</v>
      </c>
      <c r="J13" s="46">
        <v>14135</v>
      </c>
      <c r="K13" s="46">
        <v>12661</v>
      </c>
      <c r="L13" s="46">
        <v>11672</v>
      </c>
      <c r="M13" s="46">
        <v>10885</v>
      </c>
      <c r="N13" s="46">
        <v>10695</v>
      </c>
      <c r="O13" s="46">
        <v>10485</v>
      </c>
      <c r="P13" s="46">
        <v>10232</v>
      </c>
      <c r="Q13" s="46">
        <v>10466</v>
      </c>
      <c r="R13" s="76">
        <v>11090</v>
      </c>
      <c r="S13" s="77">
        <v>11101</v>
      </c>
      <c r="T13" s="77">
        <v>10460</v>
      </c>
      <c r="U13" s="78">
        <v>9574</v>
      </c>
      <c r="V13" s="79"/>
      <c r="W13" s="80"/>
    </row>
    <row r="14" spans="1:23">
      <c r="A14" s="45">
        <v>28</v>
      </c>
      <c r="B14" s="45">
        <v>206</v>
      </c>
      <c r="C14" s="45">
        <v>28206</v>
      </c>
      <c r="D14" s="45" t="s">
        <v>260</v>
      </c>
      <c r="E14" s="45">
        <v>28206</v>
      </c>
      <c r="F14" s="45" t="s">
        <v>260</v>
      </c>
      <c r="G14" s="46">
        <v>37033</v>
      </c>
      <c r="H14" s="46">
        <v>42951</v>
      </c>
      <c r="I14" s="46">
        <v>50960</v>
      </c>
      <c r="J14" s="46">
        <v>57050</v>
      </c>
      <c r="K14" s="46">
        <v>63195</v>
      </c>
      <c r="L14" s="46">
        <v>70938</v>
      </c>
      <c r="M14" s="46">
        <v>76211</v>
      </c>
      <c r="N14" s="46">
        <v>81745</v>
      </c>
      <c r="O14" s="46">
        <v>87127</v>
      </c>
      <c r="P14" s="46">
        <v>87524</v>
      </c>
      <c r="Q14" s="46">
        <v>75032</v>
      </c>
      <c r="R14" s="76">
        <v>83834</v>
      </c>
      <c r="S14" s="77">
        <v>90590</v>
      </c>
      <c r="T14" s="77">
        <v>93238</v>
      </c>
      <c r="U14" s="78">
        <v>95350</v>
      </c>
      <c r="V14" s="79"/>
      <c r="W14" s="80"/>
    </row>
    <row r="15" spans="1:23">
      <c r="A15" s="45">
        <v>28</v>
      </c>
      <c r="B15" s="45">
        <v>207</v>
      </c>
      <c r="C15" s="45">
        <v>28207</v>
      </c>
      <c r="D15" s="45" t="s">
        <v>261</v>
      </c>
      <c r="E15" s="45">
        <v>28207</v>
      </c>
      <c r="F15" s="45" t="s">
        <v>261</v>
      </c>
      <c r="G15" s="46">
        <v>56677</v>
      </c>
      <c r="H15" s="46">
        <v>59838</v>
      </c>
      <c r="I15" s="46">
        <v>68982</v>
      </c>
      <c r="J15" s="46">
        <v>86455</v>
      </c>
      <c r="K15" s="46">
        <v>121380</v>
      </c>
      <c r="L15" s="46">
        <v>153763</v>
      </c>
      <c r="M15" s="46">
        <v>171978</v>
      </c>
      <c r="N15" s="46">
        <v>178228</v>
      </c>
      <c r="O15" s="46">
        <v>182731</v>
      </c>
      <c r="P15" s="46">
        <v>186134</v>
      </c>
      <c r="Q15" s="46">
        <v>188431</v>
      </c>
      <c r="R15" s="76">
        <v>192159</v>
      </c>
      <c r="S15" s="77">
        <v>192250</v>
      </c>
      <c r="T15" s="77">
        <v>196127</v>
      </c>
      <c r="U15" s="78">
        <v>196883</v>
      </c>
      <c r="V15" s="79"/>
      <c r="W15" s="80"/>
    </row>
    <row r="16" spans="1:23">
      <c r="A16" s="45">
        <v>28</v>
      </c>
      <c r="B16" s="45">
        <v>208</v>
      </c>
      <c r="C16" s="45">
        <v>28208</v>
      </c>
      <c r="D16" s="45" t="s">
        <v>262</v>
      </c>
      <c r="E16" s="45">
        <v>28208</v>
      </c>
      <c r="F16" s="45" t="s">
        <v>262</v>
      </c>
      <c r="G16" s="46">
        <v>34170</v>
      </c>
      <c r="H16" s="46">
        <v>35894</v>
      </c>
      <c r="I16" s="46">
        <v>35905</v>
      </c>
      <c r="J16" s="46">
        <v>36521</v>
      </c>
      <c r="K16" s="46">
        <v>38921</v>
      </c>
      <c r="L16" s="46">
        <v>40657</v>
      </c>
      <c r="M16" s="46">
        <v>42008</v>
      </c>
      <c r="N16" s="46">
        <v>41498</v>
      </c>
      <c r="O16" s="46">
        <v>39868</v>
      </c>
      <c r="P16" s="46">
        <v>36871</v>
      </c>
      <c r="Q16" s="46">
        <v>36103</v>
      </c>
      <c r="R16" s="76">
        <v>34320</v>
      </c>
      <c r="S16" s="77">
        <v>32475</v>
      </c>
      <c r="T16" s="77">
        <v>31158</v>
      </c>
      <c r="U16" s="78">
        <v>30129</v>
      </c>
      <c r="V16" s="79"/>
      <c r="W16" s="80"/>
    </row>
    <row r="17" spans="1:23">
      <c r="A17" s="45">
        <v>28</v>
      </c>
      <c r="B17" s="45">
        <v>209</v>
      </c>
      <c r="C17" s="45">
        <v>28209</v>
      </c>
      <c r="D17" s="45" t="s">
        <v>263</v>
      </c>
      <c r="E17" s="45">
        <v>28209</v>
      </c>
      <c r="F17" s="45" t="s">
        <v>263</v>
      </c>
      <c r="G17" s="46">
        <v>40996</v>
      </c>
      <c r="H17" s="46">
        <v>41525</v>
      </c>
      <c r="I17" s="46">
        <v>42341</v>
      </c>
      <c r="J17" s="46">
        <v>42569</v>
      </c>
      <c r="K17" s="46">
        <v>43259</v>
      </c>
      <c r="L17" s="46">
        <v>44094</v>
      </c>
      <c r="M17" s="46">
        <v>46210</v>
      </c>
      <c r="N17" s="46">
        <v>47458</v>
      </c>
      <c r="O17" s="46">
        <v>47712</v>
      </c>
      <c r="P17" s="46">
        <v>47244</v>
      </c>
      <c r="Q17" s="46">
        <v>47742</v>
      </c>
      <c r="R17" s="76">
        <v>47308</v>
      </c>
      <c r="S17" s="77">
        <v>45997</v>
      </c>
      <c r="T17" s="77">
        <v>44598</v>
      </c>
      <c r="U17" s="78">
        <v>43375</v>
      </c>
      <c r="V17" s="79"/>
      <c r="W17" s="80"/>
    </row>
    <row r="18" spans="1:23">
      <c r="A18" s="45">
        <v>28</v>
      </c>
      <c r="B18" s="45">
        <v>541</v>
      </c>
      <c r="C18" s="45">
        <v>28541</v>
      </c>
      <c r="D18" s="45" t="s">
        <v>264</v>
      </c>
      <c r="E18" s="49">
        <v>28209</v>
      </c>
      <c r="F18" s="50" t="s">
        <v>263</v>
      </c>
      <c r="G18" s="46">
        <v>5547</v>
      </c>
      <c r="H18" s="46">
        <v>5523</v>
      </c>
      <c r="I18" s="46">
        <v>5922</v>
      </c>
      <c r="J18" s="46">
        <v>6042</v>
      </c>
      <c r="K18" s="46">
        <v>6262</v>
      </c>
      <c r="L18" s="46">
        <v>5904</v>
      </c>
      <c r="M18" s="46">
        <v>5669</v>
      </c>
      <c r="N18" s="46">
        <v>5303</v>
      </c>
      <c r="O18" s="46">
        <v>4958</v>
      </c>
      <c r="P18" s="46">
        <v>4748</v>
      </c>
      <c r="Q18" s="46">
        <v>4592</v>
      </c>
      <c r="R18" s="76">
        <v>4345</v>
      </c>
      <c r="S18" s="77">
        <v>3973</v>
      </c>
      <c r="T18" s="77">
        <v>3778</v>
      </c>
      <c r="U18" s="78">
        <v>3519</v>
      </c>
      <c r="V18" s="79"/>
      <c r="W18" s="80"/>
    </row>
    <row r="19" spans="1:23">
      <c r="A19" s="45">
        <v>28</v>
      </c>
      <c r="B19" s="45">
        <v>542</v>
      </c>
      <c r="C19" s="45">
        <v>28542</v>
      </c>
      <c r="D19" s="45" t="s">
        <v>265</v>
      </c>
      <c r="E19" s="49">
        <v>28209</v>
      </c>
      <c r="F19" s="50" t="s">
        <v>263</v>
      </c>
      <c r="G19" s="46">
        <v>8692</v>
      </c>
      <c r="H19" s="46">
        <v>8540</v>
      </c>
      <c r="I19" s="46">
        <v>8328</v>
      </c>
      <c r="J19" s="46">
        <v>7915</v>
      </c>
      <c r="K19" s="46">
        <v>7278</v>
      </c>
      <c r="L19" s="46">
        <v>6726</v>
      </c>
      <c r="M19" s="46">
        <v>6466</v>
      </c>
      <c r="N19" s="46">
        <v>6409</v>
      </c>
      <c r="O19" s="46">
        <v>6306</v>
      </c>
      <c r="P19" s="46">
        <v>6018</v>
      </c>
      <c r="Q19" s="46">
        <v>5880</v>
      </c>
      <c r="R19" s="76">
        <v>5751</v>
      </c>
      <c r="S19" s="77">
        <v>5444</v>
      </c>
      <c r="T19" s="77">
        <v>4973</v>
      </c>
      <c r="U19" s="78">
        <v>4496</v>
      </c>
      <c r="V19" s="79"/>
      <c r="W19" s="80"/>
    </row>
    <row r="20" spans="1:23">
      <c r="A20" s="45">
        <v>28</v>
      </c>
      <c r="B20" s="45">
        <v>544</v>
      </c>
      <c r="C20" s="45">
        <v>28544</v>
      </c>
      <c r="D20" s="45" t="s">
        <v>266</v>
      </c>
      <c r="E20" s="49">
        <v>28209</v>
      </c>
      <c r="F20" s="50" t="s">
        <v>263</v>
      </c>
      <c r="G20" s="46">
        <v>23923</v>
      </c>
      <c r="H20" s="46">
        <v>23558</v>
      </c>
      <c r="I20" s="46">
        <v>23047</v>
      </c>
      <c r="J20" s="46">
        <v>21685</v>
      </c>
      <c r="K20" s="46">
        <v>20338</v>
      </c>
      <c r="L20" s="46">
        <v>19592</v>
      </c>
      <c r="M20" s="46">
        <v>19394</v>
      </c>
      <c r="N20" s="46">
        <v>19415</v>
      </c>
      <c r="O20" s="46">
        <v>19325</v>
      </c>
      <c r="P20" s="46">
        <v>18822</v>
      </c>
      <c r="Q20" s="46">
        <v>18666</v>
      </c>
      <c r="R20" s="76">
        <v>18410</v>
      </c>
      <c r="S20" s="77">
        <v>17697</v>
      </c>
      <c r="T20" s="77">
        <v>17242</v>
      </c>
      <c r="U20" s="78">
        <v>16609</v>
      </c>
      <c r="V20" s="79"/>
      <c r="W20" s="80"/>
    </row>
    <row r="21" spans="1:23">
      <c r="A21" s="45">
        <v>28</v>
      </c>
      <c r="B21" s="45">
        <v>561</v>
      </c>
      <c r="C21" s="45">
        <v>28561</v>
      </c>
      <c r="D21" s="45" t="s">
        <v>267</v>
      </c>
      <c r="E21" s="49">
        <v>28209</v>
      </c>
      <c r="F21" s="50" t="s">
        <v>263</v>
      </c>
      <c r="G21" s="46">
        <v>14174</v>
      </c>
      <c r="H21" s="46">
        <v>13811</v>
      </c>
      <c r="I21" s="46">
        <v>13302</v>
      </c>
      <c r="J21" s="46">
        <v>12557</v>
      </c>
      <c r="K21" s="46">
        <v>11646</v>
      </c>
      <c r="L21" s="46">
        <v>11235</v>
      </c>
      <c r="M21" s="46">
        <v>10926</v>
      </c>
      <c r="N21" s="46">
        <v>11129</v>
      </c>
      <c r="O21" s="46">
        <v>11204</v>
      </c>
      <c r="P21" s="46">
        <v>11001</v>
      </c>
      <c r="Q21" s="46">
        <v>10917</v>
      </c>
      <c r="R21" s="76">
        <v>11207</v>
      </c>
      <c r="S21" s="77">
        <v>10824</v>
      </c>
      <c r="T21" s="77">
        <v>10259</v>
      </c>
      <c r="U21" s="78">
        <v>9996</v>
      </c>
      <c r="V21" s="79"/>
      <c r="W21" s="80"/>
    </row>
    <row r="22" spans="1:23">
      <c r="A22" s="45">
        <v>28</v>
      </c>
      <c r="B22" s="45">
        <v>562</v>
      </c>
      <c r="C22" s="45">
        <v>28562</v>
      </c>
      <c r="D22" s="45" t="s">
        <v>268</v>
      </c>
      <c r="E22" s="49">
        <v>28209</v>
      </c>
      <c r="F22" s="50" t="s">
        <v>263</v>
      </c>
      <c r="G22" s="46">
        <v>9822</v>
      </c>
      <c r="H22" s="46">
        <v>9881</v>
      </c>
      <c r="I22" s="46">
        <v>9617</v>
      </c>
      <c r="J22" s="46">
        <v>8804</v>
      </c>
      <c r="K22" s="46">
        <v>7816</v>
      </c>
      <c r="L22" s="46">
        <v>7181</v>
      </c>
      <c r="M22" s="46">
        <v>7022</v>
      </c>
      <c r="N22" s="46">
        <v>6734</v>
      </c>
      <c r="O22" s="46">
        <v>6581</v>
      </c>
      <c r="P22" s="46">
        <v>6330</v>
      </c>
      <c r="Q22" s="46">
        <v>6062</v>
      </c>
      <c r="R22" s="76">
        <v>5731</v>
      </c>
      <c r="S22" s="77">
        <v>5273</v>
      </c>
      <c r="T22" s="77">
        <v>4742</v>
      </c>
      <c r="U22" s="78">
        <v>4255</v>
      </c>
      <c r="V22" s="79"/>
      <c r="W22" s="80"/>
    </row>
    <row r="23" spans="1:23">
      <c r="A23" s="45">
        <v>28</v>
      </c>
      <c r="B23" s="45">
        <v>210</v>
      </c>
      <c r="C23" s="45">
        <v>28210</v>
      </c>
      <c r="D23" s="45" t="s">
        <v>269</v>
      </c>
      <c r="E23" s="45">
        <v>28210</v>
      </c>
      <c r="F23" s="45" t="s">
        <v>269</v>
      </c>
      <c r="G23" s="46">
        <v>93071</v>
      </c>
      <c r="H23" s="46">
        <v>97208</v>
      </c>
      <c r="I23" s="46">
        <v>100003</v>
      </c>
      <c r="J23" s="46">
        <v>101894</v>
      </c>
      <c r="K23" s="46">
        <v>114279</v>
      </c>
      <c r="L23" s="46">
        <v>140344</v>
      </c>
      <c r="M23" s="46">
        <v>183280</v>
      </c>
      <c r="N23" s="46">
        <v>212233</v>
      </c>
      <c r="O23" s="46">
        <v>227311</v>
      </c>
      <c r="P23" s="46">
        <v>239803</v>
      </c>
      <c r="Q23" s="46">
        <v>260567</v>
      </c>
      <c r="R23" s="76">
        <v>266170</v>
      </c>
      <c r="S23" s="77">
        <v>267100</v>
      </c>
      <c r="T23" s="77">
        <v>266937</v>
      </c>
      <c r="U23" s="78">
        <v>267435</v>
      </c>
      <c r="V23" s="79"/>
      <c r="W23" s="80"/>
    </row>
    <row r="24" spans="1:23">
      <c r="A24" s="45">
        <v>28</v>
      </c>
      <c r="B24" s="45">
        <v>211</v>
      </c>
      <c r="C24" s="45">
        <v>28211</v>
      </c>
      <c r="D24" s="45" t="s">
        <v>270</v>
      </c>
      <c r="E24" s="45">
        <v>28211</v>
      </c>
      <c r="F24" s="81" t="s">
        <v>271</v>
      </c>
      <c r="G24" s="46">
        <v>35324</v>
      </c>
      <c r="H24" s="46">
        <v>35387</v>
      </c>
      <c r="I24" s="46">
        <v>35009</v>
      </c>
      <c r="J24" s="46">
        <v>34966</v>
      </c>
      <c r="K24" s="46">
        <v>35340</v>
      </c>
      <c r="L24" s="46">
        <v>36105</v>
      </c>
      <c r="M24" s="46">
        <v>39646</v>
      </c>
      <c r="N24" s="46">
        <v>40941</v>
      </c>
      <c r="O24" s="46">
        <v>41157</v>
      </c>
      <c r="P24" s="46">
        <v>40843</v>
      </c>
      <c r="Q24" s="46">
        <v>40607</v>
      </c>
      <c r="R24" s="76">
        <v>40550</v>
      </c>
      <c r="S24" s="77">
        <v>40150</v>
      </c>
      <c r="T24" s="77">
        <v>40359</v>
      </c>
      <c r="U24" s="78">
        <v>39661</v>
      </c>
      <c r="V24" s="79"/>
      <c r="W24" s="80"/>
    </row>
    <row r="25" spans="1:23">
      <c r="A25" s="45">
        <v>28</v>
      </c>
      <c r="B25" s="45">
        <v>212</v>
      </c>
      <c r="C25" s="45">
        <v>28212</v>
      </c>
      <c r="D25" s="45" t="s">
        <v>272</v>
      </c>
      <c r="E25" s="45">
        <v>28212</v>
      </c>
      <c r="F25" s="45" t="s">
        <v>272</v>
      </c>
      <c r="G25" s="46">
        <v>44162</v>
      </c>
      <c r="H25" s="46">
        <v>42596</v>
      </c>
      <c r="I25" s="46">
        <v>42116</v>
      </c>
      <c r="J25" s="46">
        <v>42381</v>
      </c>
      <c r="K25" s="46">
        <v>44698</v>
      </c>
      <c r="L25" s="46">
        <v>45942</v>
      </c>
      <c r="M25" s="46">
        <v>49583</v>
      </c>
      <c r="N25" s="46">
        <v>51046</v>
      </c>
      <c r="O25" s="46">
        <v>52374</v>
      </c>
      <c r="P25" s="46">
        <v>51131</v>
      </c>
      <c r="Q25" s="46">
        <v>51426</v>
      </c>
      <c r="R25" s="76">
        <v>52077</v>
      </c>
      <c r="S25" s="77">
        <v>51794</v>
      </c>
      <c r="T25" s="77">
        <v>50523</v>
      </c>
      <c r="U25" s="78">
        <v>48567</v>
      </c>
      <c r="V25" s="79"/>
      <c r="W25" s="80"/>
    </row>
    <row r="26" spans="1:23">
      <c r="A26" s="45">
        <v>28</v>
      </c>
      <c r="B26" s="45">
        <v>213</v>
      </c>
      <c r="C26" s="45">
        <v>28213</v>
      </c>
      <c r="D26" s="45" t="s">
        <v>273</v>
      </c>
      <c r="E26" s="45">
        <v>28213</v>
      </c>
      <c r="F26" s="45" t="s">
        <v>273</v>
      </c>
      <c r="G26" s="46">
        <v>29426</v>
      </c>
      <c r="H26" s="46">
        <v>34288</v>
      </c>
      <c r="I26" s="46">
        <v>39145</v>
      </c>
      <c r="J26" s="46">
        <v>42238</v>
      </c>
      <c r="K26" s="46">
        <v>40157</v>
      </c>
      <c r="L26" s="46">
        <v>37934</v>
      </c>
      <c r="M26" s="46">
        <v>38108</v>
      </c>
      <c r="N26" s="46">
        <v>38303</v>
      </c>
      <c r="O26" s="46">
        <v>38770</v>
      </c>
      <c r="P26" s="46">
        <v>38230</v>
      </c>
      <c r="Q26" s="46">
        <v>38257</v>
      </c>
      <c r="R26" s="76">
        <v>37768</v>
      </c>
      <c r="S26" s="77">
        <v>36268</v>
      </c>
      <c r="T26" s="77">
        <v>35435</v>
      </c>
      <c r="U26" s="78">
        <v>33957</v>
      </c>
      <c r="V26" s="79"/>
      <c r="W26" s="80"/>
    </row>
    <row r="27" spans="1:23">
      <c r="A27" s="45">
        <v>28</v>
      </c>
      <c r="B27" s="45">
        <v>364</v>
      </c>
      <c r="C27" s="45">
        <v>28364</v>
      </c>
      <c r="D27" s="45" t="s">
        <v>274</v>
      </c>
      <c r="E27" s="49">
        <v>28213</v>
      </c>
      <c r="F27" s="50" t="s">
        <v>273</v>
      </c>
      <c r="G27" s="46">
        <v>7734</v>
      </c>
      <c r="H27" s="46">
        <v>8228</v>
      </c>
      <c r="I27" s="46">
        <v>8867</v>
      </c>
      <c r="J27" s="46">
        <v>8935</v>
      </c>
      <c r="K27" s="46">
        <v>8324</v>
      </c>
      <c r="L27" s="46">
        <v>8030</v>
      </c>
      <c r="M27" s="46">
        <v>8074</v>
      </c>
      <c r="N27" s="46">
        <v>8077</v>
      </c>
      <c r="O27" s="46">
        <v>8119</v>
      </c>
      <c r="P27" s="46">
        <v>7990</v>
      </c>
      <c r="Q27" s="46">
        <v>8082</v>
      </c>
      <c r="R27" s="76">
        <v>7950</v>
      </c>
      <c r="S27" s="77">
        <v>7685</v>
      </c>
      <c r="T27" s="77">
        <v>7367</v>
      </c>
      <c r="U27" s="78">
        <v>6909</v>
      </c>
      <c r="V27" s="79"/>
      <c r="W27" s="80"/>
    </row>
    <row r="28" spans="1:23">
      <c r="A28" s="45">
        <v>28</v>
      </c>
      <c r="B28" s="45">
        <v>214</v>
      </c>
      <c r="C28" s="45">
        <v>28214</v>
      </c>
      <c r="D28" s="45" t="s">
        <v>275</v>
      </c>
      <c r="E28" s="45">
        <v>28214</v>
      </c>
      <c r="F28" s="45" t="s">
        <v>275</v>
      </c>
      <c r="G28" s="46">
        <v>46900</v>
      </c>
      <c r="H28" s="46">
        <v>48405</v>
      </c>
      <c r="I28" s="46">
        <v>55084</v>
      </c>
      <c r="J28" s="46">
        <v>66491</v>
      </c>
      <c r="K28" s="46">
        <v>91486</v>
      </c>
      <c r="L28" s="46">
        <v>127179</v>
      </c>
      <c r="M28" s="46">
        <v>162624</v>
      </c>
      <c r="N28" s="46">
        <v>183628</v>
      </c>
      <c r="O28" s="46">
        <v>194273</v>
      </c>
      <c r="P28" s="46">
        <v>201862</v>
      </c>
      <c r="Q28" s="46">
        <v>202544</v>
      </c>
      <c r="R28" s="46">
        <v>213037</v>
      </c>
      <c r="S28" s="47">
        <v>219862</v>
      </c>
      <c r="T28" s="47">
        <v>225700</v>
      </c>
      <c r="U28" s="74">
        <v>224903</v>
      </c>
      <c r="V28" s="52"/>
    </row>
    <row r="29" spans="1:23">
      <c r="A29" s="45">
        <v>28</v>
      </c>
      <c r="B29" s="45">
        <v>215</v>
      </c>
      <c r="C29" s="45">
        <v>28215</v>
      </c>
      <c r="D29" s="45" t="s">
        <v>276</v>
      </c>
      <c r="E29" s="45">
        <v>28215</v>
      </c>
      <c r="F29" s="45" t="s">
        <v>276</v>
      </c>
      <c r="G29" s="46">
        <v>38499</v>
      </c>
      <c r="H29" s="46">
        <v>38445</v>
      </c>
      <c r="I29" s="46">
        <v>38876</v>
      </c>
      <c r="J29" s="46">
        <v>38264</v>
      </c>
      <c r="K29" s="46">
        <v>38542</v>
      </c>
      <c r="L29" s="46">
        <v>41245</v>
      </c>
      <c r="M29" s="46">
        <v>55731</v>
      </c>
      <c r="N29" s="46">
        <v>70201</v>
      </c>
      <c r="O29" s="46">
        <v>74527</v>
      </c>
      <c r="P29" s="46">
        <v>76501</v>
      </c>
      <c r="Q29" s="46">
        <v>78653</v>
      </c>
      <c r="R29" s="46">
        <v>76682</v>
      </c>
      <c r="S29" s="47">
        <v>75087</v>
      </c>
      <c r="T29" s="47">
        <v>72433</v>
      </c>
      <c r="U29" s="74">
        <v>69583</v>
      </c>
      <c r="V29" s="52"/>
    </row>
    <row r="30" spans="1:23">
      <c r="A30" s="45">
        <v>28</v>
      </c>
      <c r="B30" s="45">
        <v>321</v>
      </c>
      <c r="C30" s="45">
        <v>28321</v>
      </c>
      <c r="D30" s="45" t="s">
        <v>277</v>
      </c>
      <c r="E30" s="49">
        <v>28215</v>
      </c>
      <c r="F30" s="50" t="s">
        <v>276</v>
      </c>
      <c r="G30" s="46">
        <v>9486</v>
      </c>
      <c r="H30" s="46">
        <v>9506</v>
      </c>
      <c r="I30" s="46">
        <v>9364</v>
      </c>
      <c r="J30" s="46">
        <v>8798</v>
      </c>
      <c r="K30" s="46">
        <v>8146</v>
      </c>
      <c r="L30" s="46">
        <v>7826</v>
      </c>
      <c r="M30" s="46">
        <v>8015</v>
      </c>
      <c r="N30" s="46">
        <v>8096</v>
      </c>
      <c r="O30" s="46">
        <v>8109</v>
      </c>
      <c r="P30" s="46">
        <v>7944</v>
      </c>
      <c r="Q30" s="46">
        <v>7909</v>
      </c>
      <c r="R30" s="46">
        <v>9435</v>
      </c>
      <c r="S30" s="47">
        <v>9274</v>
      </c>
      <c r="T30" s="47">
        <v>8576</v>
      </c>
      <c r="U30" s="74">
        <v>7595</v>
      </c>
      <c r="V30" s="52"/>
    </row>
    <row r="31" spans="1:23">
      <c r="A31" s="45">
        <v>28</v>
      </c>
      <c r="B31" s="45">
        <v>216</v>
      </c>
      <c r="C31" s="45">
        <v>28216</v>
      </c>
      <c r="D31" s="45" t="s">
        <v>278</v>
      </c>
      <c r="E31" s="45">
        <v>28216</v>
      </c>
      <c r="F31" s="45" t="s">
        <v>278</v>
      </c>
      <c r="G31" s="46">
        <v>46659</v>
      </c>
      <c r="H31" s="46">
        <v>49771</v>
      </c>
      <c r="I31" s="46">
        <v>51131</v>
      </c>
      <c r="J31" s="46">
        <v>53565</v>
      </c>
      <c r="K31" s="46">
        <v>61000</v>
      </c>
      <c r="L31" s="46">
        <v>68900</v>
      </c>
      <c r="M31" s="46">
        <v>77080</v>
      </c>
      <c r="N31" s="46">
        <v>85463</v>
      </c>
      <c r="O31" s="46">
        <v>91434</v>
      </c>
      <c r="P31" s="46">
        <v>93273</v>
      </c>
      <c r="Q31" s="46">
        <v>97632</v>
      </c>
      <c r="R31" s="46">
        <v>96020</v>
      </c>
      <c r="S31" s="47">
        <v>94813</v>
      </c>
      <c r="T31" s="47">
        <v>93901</v>
      </c>
      <c r="U31" s="74">
        <v>91030</v>
      </c>
      <c r="V31" s="52"/>
    </row>
    <row r="32" spans="1:23">
      <c r="A32" s="45">
        <v>28</v>
      </c>
      <c r="B32" s="45">
        <v>217</v>
      </c>
      <c r="C32" s="45">
        <v>28217</v>
      </c>
      <c r="D32" s="45" t="s">
        <v>279</v>
      </c>
      <c r="E32" s="45">
        <v>28217</v>
      </c>
      <c r="F32" s="45" t="s">
        <v>279</v>
      </c>
      <c r="G32" s="46">
        <v>31048</v>
      </c>
      <c r="H32" s="46">
        <v>32555</v>
      </c>
      <c r="I32" s="46">
        <v>35158</v>
      </c>
      <c r="J32" s="46">
        <v>41916</v>
      </c>
      <c r="K32" s="46">
        <v>61282</v>
      </c>
      <c r="L32" s="46">
        <v>87127</v>
      </c>
      <c r="M32" s="46">
        <v>115773</v>
      </c>
      <c r="N32" s="46">
        <v>129834</v>
      </c>
      <c r="O32" s="46">
        <v>136376</v>
      </c>
      <c r="P32" s="46">
        <v>141253</v>
      </c>
      <c r="Q32" s="46">
        <v>144539</v>
      </c>
      <c r="R32" s="46">
        <v>153762</v>
      </c>
      <c r="S32" s="47">
        <v>157668</v>
      </c>
      <c r="T32" s="47">
        <v>156423</v>
      </c>
      <c r="U32" s="74">
        <v>156375</v>
      </c>
      <c r="V32" s="52"/>
    </row>
    <row r="33" spans="1:22">
      <c r="A33" s="45">
        <v>28</v>
      </c>
      <c r="B33" s="45">
        <v>218</v>
      </c>
      <c r="C33" s="45">
        <v>28218</v>
      </c>
      <c r="D33" s="45" t="s">
        <v>280</v>
      </c>
      <c r="E33" s="45">
        <v>28218</v>
      </c>
      <c r="F33" s="45" t="s">
        <v>280</v>
      </c>
      <c r="G33" s="46">
        <v>34847</v>
      </c>
      <c r="H33" s="46">
        <v>35744</v>
      </c>
      <c r="I33" s="46">
        <v>36623</v>
      </c>
      <c r="J33" s="46">
        <v>36343</v>
      </c>
      <c r="K33" s="46">
        <v>36695</v>
      </c>
      <c r="L33" s="46">
        <v>37623</v>
      </c>
      <c r="M33" s="46">
        <v>40576</v>
      </c>
      <c r="N33" s="46">
        <v>43574</v>
      </c>
      <c r="O33" s="46">
        <v>45686</v>
      </c>
      <c r="P33" s="46">
        <v>46007</v>
      </c>
      <c r="Q33" s="46">
        <v>48214</v>
      </c>
      <c r="R33" s="46">
        <v>49432</v>
      </c>
      <c r="S33" s="47">
        <v>49761</v>
      </c>
      <c r="T33" s="47">
        <v>49680</v>
      </c>
      <c r="U33" s="74">
        <v>48580</v>
      </c>
      <c r="V33" s="52"/>
    </row>
    <row r="34" spans="1:22">
      <c r="A34" s="45">
        <v>28</v>
      </c>
      <c r="B34" s="45">
        <v>219</v>
      </c>
      <c r="C34" s="45">
        <v>28219</v>
      </c>
      <c r="D34" s="45" t="s">
        <v>281</v>
      </c>
      <c r="E34" s="45">
        <v>28219</v>
      </c>
      <c r="F34" s="45" t="s">
        <v>281</v>
      </c>
      <c r="G34" s="46">
        <v>33145</v>
      </c>
      <c r="H34" s="46">
        <v>33211</v>
      </c>
      <c r="I34" s="46">
        <v>33667</v>
      </c>
      <c r="J34" s="46">
        <v>32528</v>
      </c>
      <c r="K34" s="46">
        <v>32265</v>
      </c>
      <c r="L34" s="46">
        <v>33090</v>
      </c>
      <c r="M34" s="46">
        <v>35261</v>
      </c>
      <c r="N34" s="46">
        <v>36529</v>
      </c>
      <c r="O34" s="46">
        <v>40716</v>
      </c>
      <c r="P34" s="46">
        <v>64560</v>
      </c>
      <c r="Q34" s="46">
        <v>96279</v>
      </c>
      <c r="R34" s="46">
        <v>111737</v>
      </c>
      <c r="S34" s="47">
        <v>113572</v>
      </c>
      <c r="T34" s="47">
        <v>114216</v>
      </c>
      <c r="U34" s="74">
        <v>112691</v>
      </c>
      <c r="V34" s="52"/>
    </row>
    <row r="35" spans="1:22">
      <c r="A35" s="45">
        <v>28</v>
      </c>
      <c r="B35" s="45">
        <v>220</v>
      </c>
      <c r="C35" s="45">
        <v>28220</v>
      </c>
      <c r="D35" s="45" t="s">
        <v>282</v>
      </c>
      <c r="E35" s="45">
        <v>28220</v>
      </c>
      <c r="F35" s="45" t="s">
        <v>282</v>
      </c>
      <c r="G35" s="46">
        <v>48600</v>
      </c>
      <c r="H35" s="46">
        <v>49474</v>
      </c>
      <c r="I35" s="46">
        <v>49736</v>
      </c>
      <c r="J35" s="46">
        <v>49234</v>
      </c>
      <c r="K35" s="46">
        <v>48219</v>
      </c>
      <c r="L35" s="46">
        <v>48354</v>
      </c>
      <c r="M35" s="46">
        <v>50161</v>
      </c>
      <c r="N35" s="46">
        <v>51051</v>
      </c>
      <c r="O35" s="46">
        <v>52107</v>
      </c>
      <c r="P35" s="46">
        <v>51784</v>
      </c>
      <c r="Q35" s="46">
        <v>51706</v>
      </c>
      <c r="R35" s="46">
        <v>51104</v>
      </c>
      <c r="S35" s="47">
        <v>49396</v>
      </c>
      <c r="T35" s="47">
        <v>47993</v>
      </c>
      <c r="U35" s="74">
        <v>44313</v>
      </c>
      <c r="V35" s="52"/>
    </row>
    <row r="36" spans="1:22">
      <c r="A36" s="45">
        <v>28</v>
      </c>
      <c r="B36" s="45">
        <v>661</v>
      </c>
      <c r="C36" s="45">
        <v>28661</v>
      </c>
      <c r="D36" s="45" t="s">
        <v>284</v>
      </c>
      <c r="E36" s="49">
        <v>28221</v>
      </c>
      <c r="F36" s="50" t="s">
        <v>283</v>
      </c>
      <c r="G36" s="46">
        <v>33361</v>
      </c>
      <c r="H36" s="46">
        <v>32253</v>
      </c>
      <c r="I36" s="46">
        <v>31494</v>
      </c>
      <c r="J36" s="46">
        <v>29552</v>
      </c>
      <c r="K36" s="46">
        <v>27113</v>
      </c>
      <c r="L36" s="46">
        <v>24627</v>
      </c>
      <c r="M36" s="46">
        <v>23391</v>
      </c>
      <c r="N36" s="46">
        <v>22663</v>
      </c>
      <c r="O36" s="46">
        <v>22081</v>
      </c>
      <c r="P36" s="46">
        <v>21841</v>
      </c>
      <c r="Q36" s="46">
        <v>22229</v>
      </c>
      <c r="R36" s="46"/>
      <c r="S36" s="52"/>
      <c r="T36" s="52"/>
      <c r="U36" s="52"/>
      <c r="V36" s="52"/>
    </row>
    <row r="37" spans="1:22">
      <c r="A37" s="45">
        <v>28</v>
      </c>
      <c r="B37" s="45">
        <v>664</v>
      </c>
      <c r="C37" s="45">
        <v>28664</v>
      </c>
      <c r="D37" s="45" t="s">
        <v>285</v>
      </c>
      <c r="E37" s="49">
        <v>28221</v>
      </c>
      <c r="F37" s="50" t="s">
        <v>283</v>
      </c>
      <c r="G37" s="46">
        <v>5855</v>
      </c>
      <c r="H37" s="46">
        <v>5789</v>
      </c>
      <c r="I37" s="46">
        <v>5619</v>
      </c>
      <c r="J37" s="46">
        <v>5271</v>
      </c>
      <c r="K37" s="46">
        <v>4719</v>
      </c>
      <c r="L37" s="46">
        <v>4304</v>
      </c>
      <c r="M37" s="46">
        <v>4157</v>
      </c>
      <c r="N37" s="46">
        <v>4145</v>
      </c>
      <c r="O37" s="46">
        <v>4042</v>
      </c>
      <c r="P37" s="46">
        <v>3977</v>
      </c>
      <c r="Q37" s="46">
        <v>4125</v>
      </c>
      <c r="R37" s="46"/>
      <c r="S37" s="52"/>
      <c r="T37" s="52"/>
      <c r="U37" s="52"/>
      <c r="V37" s="52"/>
    </row>
    <row r="38" spans="1:22">
      <c r="A38" s="45">
        <v>28</v>
      </c>
      <c r="B38" s="45">
        <v>665</v>
      </c>
      <c r="C38" s="45">
        <v>28665</v>
      </c>
      <c r="D38" s="45" t="s">
        <v>286</v>
      </c>
      <c r="E38" s="49">
        <v>28221</v>
      </c>
      <c r="F38" s="50" t="s">
        <v>283</v>
      </c>
      <c r="G38" s="46">
        <v>14897</v>
      </c>
      <c r="H38" s="46">
        <v>14652</v>
      </c>
      <c r="I38" s="46">
        <v>13917</v>
      </c>
      <c r="J38" s="46">
        <v>12897</v>
      </c>
      <c r="K38" s="46">
        <v>11857</v>
      </c>
      <c r="L38" s="46">
        <v>11073</v>
      </c>
      <c r="M38" s="46">
        <v>10955</v>
      </c>
      <c r="N38" s="46">
        <v>11384</v>
      </c>
      <c r="O38" s="46">
        <v>11556</v>
      </c>
      <c r="P38" s="46">
        <v>12454</v>
      </c>
      <c r="Q38" s="46">
        <v>14503</v>
      </c>
      <c r="R38" s="46"/>
      <c r="S38" s="52"/>
      <c r="T38" s="52"/>
      <c r="U38" s="52"/>
      <c r="V38" s="52"/>
    </row>
    <row r="39" spans="1:22">
      <c r="A39" s="45">
        <v>28</v>
      </c>
      <c r="B39" s="45">
        <v>666</v>
      </c>
      <c r="C39" s="45">
        <v>28666</v>
      </c>
      <c r="D39" s="45" t="s">
        <v>287</v>
      </c>
      <c r="E39" s="49">
        <v>28221</v>
      </c>
      <c r="F39" s="50" t="s">
        <v>283</v>
      </c>
      <c r="G39" s="46">
        <v>4242</v>
      </c>
      <c r="H39" s="46">
        <v>4389</v>
      </c>
      <c r="I39" s="46">
        <v>4151</v>
      </c>
      <c r="J39" s="46">
        <v>3891</v>
      </c>
      <c r="K39" s="46">
        <v>3657</v>
      </c>
      <c r="L39" s="46">
        <v>3424</v>
      </c>
      <c r="M39" s="46">
        <v>3523</v>
      </c>
      <c r="N39" s="46">
        <v>3493</v>
      </c>
      <c r="O39" s="46">
        <v>3465</v>
      </c>
      <c r="P39" s="46">
        <v>3530</v>
      </c>
      <c r="Q39" s="46">
        <v>3895</v>
      </c>
      <c r="R39" s="46"/>
      <c r="S39" s="52"/>
      <c r="T39" s="52"/>
      <c r="U39" s="52"/>
      <c r="V39" s="52"/>
    </row>
    <row r="40" spans="1:22">
      <c r="A40" s="45">
        <v>28</v>
      </c>
      <c r="B40" s="45">
        <v>601</v>
      </c>
      <c r="C40" s="45">
        <v>28601</v>
      </c>
      <c r="D40" s="45" t="s">
        <v>288</v>
      </c>
      <c r="E40" s="49">
        <v>28222</v>
      </c>
      <c r="F40" s="50" t="s">
        <v>289</v>
      </c>
      <c r="G40" s="46">
        <v>16271</v>
      </c>
      <c r="H40" s="46">
        <v>15782</v>
      </c>
      <c r="I40" s="46">
        <v>15435</v>
      </c>
      <c r="J40" s="46">
        <v>14551</v>
      </c>
      <c r="K40" s="46">
        <v>13801</v>
      </c>
      <c r="L40" s="46">
        <v>13155</v>
      </c>
      <c r="M40" s="46">
        <v>13029</v>
      </c>
      <c r="N40" s="46">
        <v>13056</v>
      </c>
      <c r="O40" s="46">
        <v>12969</v>
      </c>
      <c r="P40" s="46">
        <v>12779</v>
      </c>
      <c r="Q40" s="46">
        <v>12562</v>
      </c>
      <c r="R40" s="46">
        <v>12011</v>
      </c>
      <c r="S40" s="47">
        <v>11453</v>
      </c>
      <c r="T40" s="47">
        <v>10843</v>
      </c>
      <c r="U40" s="74">
        <v>10111</v>
      </c>
      <c r="V40" s="52"/>
    </row>
    <row r="41" spans="1:22">
      <c r="A41" s="45">
        <v>28</v>
      </c>
      <c r="B41" s="45">
        <v>602</v>
      </c>
      <c r="C41" s="45">
        <v>28602</v>
      </c>
      <c r="D41" s="45" t="s">
        <v>290</v>
      </c>
      <c r="E41" s="49">
        <v>28222</v>
      </c>
      <c r="F41" s="50" t="s">
        <v>289</v>
      </c>
      <c r="G41" s="46">
        <v>13806</v>
      </c>
      <c r="H41" s="46">
        <v>13376</v>
      </c>
      <c r="I41" s="46">
        <v>12958</v>
      </c>
      <c r="J41" s="46">
        <v>11954</v>
      </c>
      <c r="K41" s="46">
        <v>10987</v>
      </c>
      <c r="L41" s="46">
        <v>10289</v>
      </c>
      <c r="M41" s="46">
        <v>9968</v>
      </c>
      <c r="N41" s="46">
        <v>9611</v>
      </c>
      <c r="O41" s="46">
        <v>9431</v>
      </c>
      <c r="P41" s="46">
        <v>9140</v>
      </c>
      <c r="Q41" s="46">
        <v>8913</v>
      </c>
      <c r="R41" s="46">
        <v>8728</v>
      </c>
      <c r="S41" s="47">
        <v>8181</v>
      </c>
      <c r="T41" s="47">
        <v>7732</v>
      </c>
      <c r="U41" s="74">
        <v>7144</v>
      </c>
      <c r="V41" s="52"/>
    </row>
    <row r="42" spans="1:22">
      <c r="A42" s="45">
        <v>28</v>
      </c>
      <c r="B42" s="45">
        <v>603</v>
      </c>
      <c r="C42" s="45">
        <v>28603</v>
      </c>
      <c r="D42" s="45" t="s">
        <v>291</v>
      </c>
      <c r="E42" s="49">
        <v>28222</v>
      </c>
      <c r="F42" s="50" t="s">
        <v>289</v>
      </c>
      <c r="G42" s="46">
        <v>10634</v>
      </c>
      <c r="H42" s="46">
        <v>11531</v>
      </c>
      <c r="I42" s="46">
        <v>12086</v>
      </c>
      <c r="J42" s="46">
        <v>10978</v>
      </c>
      <c r="K42" s="46">
        <v>9313</v>
      </c>
      <c r="L42" s="46">
        <v>7527</v>
      </c>
      <c r="M42" s="46">
        <v>6572</v>
      </c>
      <c r="N42" s="46">
        <v>6142</v>
      </c>
      <c r="O42" s="46">
        <v>6004</v>
      </c>
      <c r="P42" s="46">
        <v>5173</v>
      </c>
      <c r="Q42" s="46">
        <v>4962</v>
      </c>
      <c r="R42" s="46">
        <v>4785</v>
      </c>
      <c r="S42" s="47">
        <v>4397</v>
      </c>
      <c r="T42" s="47">
        <v>3997</v>
      </c>
      <c r="U42" s="74">
        <v>3533</v>
      </c>
      <c r="V42" s="52"/>
    </row>
    <row r="43" spans="1:22">
      <c r="A43" s="45">
        <v>28</v>
      </c>
      <c r="B43" s="45">
        <v>604</v>
      </c>
      <c r="C43" s="45">
        <v>28604</v>
      </c>
      <c r="D43" s="45" t="s">
        <v>292</v>
      </c>
      <c r="E43" s="49">
        <v>28222</v>
      </c>
      <c r="F43" s="50" t="s">
        <v>289</v>
      </c>
      <c r="G43" s="46">
        <v>8346</v>
      </c>
      <c r="H43" s="46">
        <v>8501</v>
      </c>
      <c r="I43" s="46">
        <v>8099</v>
      </c>
      <c r="J43" s="46">
        <v>7401</v>
      </c>
      <c r="K43" s="46">
        <v>6639</v>
      </c>
      <c r="L43" s="46">
        <v>5745</v>
      </c>
      <c r="M43" s="46">
        <v>5350</v>
      </c>
      <c r="N43" s="46">
        <v>5170</v>
      </c>
      <c r="O43" s="46">
        <v>5191</v>
      </c>
      <c r="P43" s="46">
        <v>5000</v>
      </c>
      <c r="Q43" s="46">
        <v>4853</v>
      </c>
      <c r="R43" s="46">
        <v>4586</v>
      </c>
      <c r="S43" s="47">
        <v>4275</v>
      </c>
      <c r="T43" s="47">
        <v>3929</v>
      </c>
      <c r="U43" s="74">
        <v>3500</v>
      </c>
      <c r="V43" s="52"/>
    </row>
    <row r="44" spans="1:22">
      <c r="A44" s="45">
        <v>28</v>
      </c>
      <c r="B44" s="45">
        <v>641</v>
      </c>
      <c r="C44" s="45">
        <v>28641</v>
      </c>
      <c r="D44" s="45" t="s">
        <v>293</v>
      </c>
      <c r="E44" s="49">
        <v>28223</v>
      </c>
      <c r="F44" s="50" t="s">
        <v>294</v>
      </c>
      <c r="G44" s="46">
        <v>8320</v>
      </c>
      <c r="H44" s="46">
        <v>7984</v>
      </c>
      <c r="I44" s="46">
        <v>8162</v>
      </c>
      <c r="J44" s="46">
        <v>7801</v>
      </c>
      <c r="K44" s="46">
        <v>7324</v>
      </c>
      <c r="L44" s="46">
        <v>7218</v>
      </c>
      <c r="M44" s="46">
        <v>7528</v>
      </c>
      <c r="N44" s="46">
        <v>8260</v>
      </c>
      <c r="O44" s="46">
        <v>8941</v>
      </c>
      <c r="P44" s="46">
        <v>9355</v>
      </c>
      <c r="Q44" s="46">
        <v>9793</v>
      </c>
      <c r="R44" s="46">
        <v>9947</v>
      </c>
      <c r="S44" s="47">
        <v>10080</v>
      </c>
      <c r="T44" s="47">
        <v>9992</v>
      </c>
      <c r="U44" s="74">
        <v>9870</v>
      </c>
      <c r="V44" s="52"/>
    </row>
    <row r="45" spans="1:22">
      <c r="A45" s="45">
        <v>28</v>
      </c>
      <c r="B45" s="45">
        <v>642</v>
      </c>
      <c r="C45" s="45">
        <v>28642</v>
      </c>
      <c r="D45" s="45" t="s">
        <v>295</v>
      </c>
      <c r="E45" s="49">
        <v>28223</v>
      </c>
      <c r="F45" s="50" t="s">
        <v>294</v>
      </c>
      <c r="G45" s="46">
        <v>22413</v>
      </c>
      <c r="H45" s="46">
        <v>22377</v>
      </c>
      <c r="I45" s="46">
        <v>22028</v>
      </c>
      <c r="J45" s="46">
        <v>20802</v>
      </c>
      <c r="K45" s="46">
        <v>19638</v>
      </c>
      <c r="L45" s="46">
        <v>18864</v>
      </c>
      <c r="M45" s="46">
        <v>18879</v>
      </c>
      <c r="N45" s="46">
        <v>18991</v>
      </c>
      <c r="O45" s="46">
        <v>19203</v>
      </c>
      <c r="P45" s="46">
        <v>19096</v>
      </c>
      <c r="Q45" s="46">
        <v>19021</v>
      </c>
      <c r="R45" s="46">
        <v>19299</v>
      </c>
      <c r="S45" s="47">
        <v>18933</v>
      </c>
      <c r="T45" s="47">
        <v>18378</v>
      </c>
      <c r="U45" s="74">
        <v>17800</v>
      </c>
      <c r="V45" s="52"/>
    </row>
    <row r="46" spans="1:22">
      <c r="A46" s="45">
        <v>28</v>
      </c>
      <c r="B46" s="45">
        <v>643</v>
      </c>
      <c r="C46" s="45">
        <v>28643</v>
      </c>
      <c r="D46" s="45" t="s">
        <v>296</v>
      </c>
      <c r="E46" s="49">
        <v>28223</v>
      </c>
      <c r="F46" s="50" t="s">
        <v>294</v>
      </c>
      <c r="G46" s="46">
        <v>11443</v>
      </c>
      <c r="H46" s="46">
        <v>11515</v>
      </c>
      <c r="I46" s="46">
        <v>11059</v>
      </c>
      <c r="J46" s="46">
        <v>10270</v>
      </c>
      <c r="K46" s="46">
        <v>9222</v>
      </c>
      <c r="L46" s="46">
        <v>8673</v>
      </c>
      <c r="M46" s="46">
        <v>8350</v>
      </c>
      <c r="N46" s="46">
        <v>8253</v>
      </c>
      <c r="O46" s="46">
        <v>8277</v>
      </c>
      <c r="P46" s="46">
        <v>8047</v>
      </c>
      <c r="Q46" s="46">
        <v>7957</v>
      </c>
      <c r="R46" s="46">
        <v>7401</v>
      </c>
      <c r="S46" s="47">
        <v>6958</v>
      </c>
      <c r="T46" s="47">
        <v>6409</v>
      </c>
      <c r="U46" s="74">
        <v>6007</v>
      </c>
      <c r="V46" s="52"/>
    </row>
    <row r="47" spans="1:22">
      <c r="A47" s="45">
        <v>28</v>
      </c>
      <c r="B47" s="45">
        <v>644</v>
      </c>
      <c r="C47" s="45">
        <v>28644</v>
      </c>
      <c r="D47" s="45" t="s">
        <v>297</v>
      </c>
      <c r="E47" s="49">
        <v>28223</v>
      </c>
      <c r="F47" s="50" t="s">
        <v>294</v>
      </c>
      <c r="G47" s="46">
        <v>16658</v>
      </c>
      <c r="H47" s="46">
        <v>16238</v>
      </c>
      <c r="I47" s="46">
        <v>15793</v>
      </c>
      <c r="J47" s="46">
        <v>15019</v>
      </c>
      <c r="K47" s="46">
        <v>14018</v>
      </c>
      <c r="L47" s="46">
        <v>13246</v>
      </c>
      <c r="M47" s="46">
        <v>13218</v>
      </c>
      <c r="N47" s="46">
        <v>13154</v>
      </c>
      <c r="O47" s="46">
        <v>13251</v>
      </c>
      <c r="P47" s="46">
        <v>13082</v>
      </c>
      <c r="Q47" s="46">
        <v>12963</v>
      </c>
      <c r="R47" s="46">
        <v>12390</v>
      </c>
      <c r="S47" s="47">
        <v>11913</v>
      </c>
      <c r="T47" s="47">
        <v>11502</v>
      </c>
      <c r="U47" s="74">
        <v>10903</v>
      </c>
      <c r="V47" s="52"/>
    </row>
    <row r="48" spans="1:22">
      <c r="A48" s="45">
        <v>28</v>
      </c>
      <c r="B48" s="45">
        <v>645</v>
      </c>
      <c r="C48" s="45">
        <v>28645</v>
      </c>
      <c r="D48" s="45" t="s">
        <v>298</v>
      </c>
      <c r="E48" s="49">
        <v>28223</v>
      </c>
      <c r="F48" s="50" t="s">
        <v>294</v>
      </c>
      <c r="G48" s="46">
        <v>16579</v>
      </c>
      <c r="H48" s="46">
        <v>16847</v>
      </c>
      <c r="I48" s="46">
        <v>16677</v>
      </c>
      <c r="J48" s="46">
        <v>16027</v>
      </c>
      <c r="K48" s="46">
        <v>14952</v>
      </c>
      <c r="L48" s="46">
        <v>14274</v>
      </c>
      <c r="M48" s="46">
        <v>14376</v>
      </c>
      <c r="N48" s="46">
        <v>14265</v>
      </c>
      <c r="O48" s="46">
        <v>14245</v>
      </c>
      <c r="P48" s="46">
        <v>13971</v>
      </c>
      <c r="Q48" s="46">
        <v>13984</v>
      </c>
      <c r="R48" s="46">
        <v>13653</v>
      </c>
      <c r="S48" s="47">
        <v>12903</v>
      </c>
      <c r="T48" s="47">
        <v>12042</v>
      </c>
      <c r="U48" s="74">
        <v>11343</v>
      </c>
      <c r="V48" s="52"/>
    </row>
    <row r="49" spans="1:22">
      <c r="A49" s="45">
        <v>28</v>
      </c>
      <c r="B49" s="45">
        <v>646</v>
      </c>
      <c r="C49" s="45">
        <v>28646</v>
      </c>
      <c r="D49" s="45" t="s">
        <v>299</v>
      </c>
      <c r="E49" s="49">
        <v>28223</v>
      </c>
      <c r="F49" s="50" t="s">
        <v>294</v>
      </c>
      <c r="G49" s="46">
        <v>12569</v>
      </c>
      <c r="H49" s="46">
        <v>12638</v>
      </c>
      <c r="I49" s="46">
        <v>12244</v>
      </c>
      <c r="J49" s="46">
        <v>11729</v>
      </c>
      <c r="K49" s="46">
        <v>10723</v>
      </c>
      <c r="L49" s="46">
        <v>10166</v>
      </c>
      <c r="M49" s="46">
        <v>10050</v>
      </c>
      <c r="N49" s="46">
        <v>10059</v>
      </c>
      <c r="O49" s="46">
        <v>10186</v>
      </c>
      <c r="P49" s="46">
        <v>10108</v>
      </c>
      <c r="Q49" s="46">
        <v>10270</v>
      </c>
      <c r="R49" s="46">
        <v>10172</v>
      </c>
      <c r="S49" s="47">
        <v>10023</v>
      </c>
      <c r="T49" s="47">
        <v>9434</v>
      </c>
      <c r="U49" s="74">
        <v>8737</v>
      </c>
      <c r="V49" s="52"/>
    </row>
    <row r="50" spans="1:22">
      <c r="A50" s="45">
        <v>28</v>
      </c>
      <c r="B50" s="45">
        <v>701</v>
      </c>
      <c r="C50" s="45">
        <v>28701</v>
      </c>
      <c r="D50" s="45" t="s">
        <v>300</v>
      </c>
      <c r="E50" s="49">
        <v>28224</v>
      </c>
      <c r="F50" s="50" t="s">
        <v>301</v>
      </c>
      <c r="G50" s="46">
        <v>6424</v>
      </c>
      <c r="H50" s="46">
        <v>6431</v>
      </c>
      <c r="I50" s="46">
        <v>6051</v>
      </c>
      <c r="J50" s="46">
        <v>5683</v>
      </c>
      <c r="K50" s="46">
        <v>5364</v>
      </c>
      <c r="L50" s="46">
        <v>5225</v>
      </c>
      <c r="M50" s="46">
        <v>5228</v>
      </c>
      <c r="N50" s="46">
        <v>5509</v>
      </c>
      <c r="O50" s="46">
        <v>5557</v>
      </c>
      <c r="P50" s="46">
        <v>5607</v>
      </c>
      <c r="Q50" s="46">
        <v>5988</v>
      </c>
      <c r="R50" s="46">
        <v>6154</v>
      </c>
      <c r="S50" s="47">
        <v>6205</v>
      </c>
      <c r="T50" s="47">
        <v>6109</v>
      </c>
      <c r="U50" s="74">
        <v>5931</v>
      </c>
      <c r="V50" s="52"/>
    </row>
    <row r="51" spans="1:22">
      <c r="A51" s="45">
        <v>28</v>
      </c>
      <c r="B51" s="45">
        <v>702</v>
      </c>
      <c r="C51" s="45">
        <v>28702</v>
      </c>
      <c r="D51" s="45" t="s">
        <v>302</v>
      </c>
      <c r="E51" s="49">
        <v>28224</v>
      </c>
      <c r="F51" s="50" t="s">
        <v>301</v>
      </c>
      <c r="G51" s="46">
        <v>17480</v>
      </c>
      <c r="H51" s="46">
        <v>18062</v>
      </c>
      <c r="I51" s="46">
        <v>17592</v>
      </c>
      <c r="J51" s="46">
        <v>15839</v>
      </c>
      <c r="K51" s="46">
        <v>14301</v>
      </c>
      <c r="L51" s="46">
        <v>13955</v>
      </c>
      <c r="M51" s="46">
        <v>13972</v>
      </c>
      <c r="N51" s="46">
        <v>13998</v>
      </c>
      <c r="O51" s="46">
        <v>14007</v>
      </c>
      <c r="P51" s="46">
        <v>13789</v>
      </c>
      <c r="Q51" s="46">
        <v>13248</v>
      </c>
      <c r="R51" s="46">
        <v>12519</v>
      </c>
      <c r="S51" s="47">
        <v>11407</v>
      </c>
      <c r="T51" s="47">
        <v>10700</v>
      </c>
      <c r="U51" s="74">
        <v>9854</v>
      </c>
      <c r="V51" s="52"/>
    </row>
    <row r="52" spans="1:22">
      <c r="A52" s="45">
        <v>28</v>
      </c>
      <c r="B52" s="45">
        <v>703</v>
      </c>
      <c r="C52" s="45">
        <v>28703</v>
      </c>
      <c r="D52" s="45" t="s">
        <v>303</v>
      </c>
      <c r="E52" s="49">
        <v>28224</v>
      </c>
      <c r="F52" s="50" t="s">
        <v>301</v>
      </c>
      <c r="G52" s="46">
        <v>19603</v>
      </c>
      <c r="H52" s="46">
        <v>19835</v>
      </c>
      <c r="I52" s="46">
        <v>19001</v>
      </c>
      <c r="J52" s="46">
        <v>17337</v>
      </c>
      <c r="K52" s="46">
        <v>16104</v>
      </c>
      <c r="L52" s="46">
        <v>15606</v>
      </c>
      <c r="M52" s="46">
        <v>15682</v>
      </c>
      <c r="N52" s="46">
        <v>16004</v>
      </c>
      <c r="O52" s="46">
        <v>16529</v>
      </c>
      <c r="P52" s="46">
        <v>16847</v>
      </c>
      <c r="Q52" s="46">
        <v>16854</v>
      </c>
      <c r="R52" s="46">
        <v>16602</v>
      </c>
      <c r="S52" s="47">
        <v>16112</v>
      </c>
      <c r="T52" s="47">
        <v>15780</v>
      </c>
      <c r="U52" s="74">
        <v>15155</v>
      </c>
      <c r="V52" s="52"/>
    </row>
    <row r="53" spans="1:22">
      <c r="A53" s="45">
        <v>28</v>
      </c>
      <c r="B53" s="45">
        <v>704</v>
      </c>
      <c r="C53" s="45">
        <v>28704</v>
      </c>
      <c r="D53" s="45" t="s">
        <v>304</v>
      </c>
      <c r="E53" s="49">
        <v>28224</v>
      </c>
      <c r="F53" s="50" t="s">
        <v>301</v>
      </c>
      <c r="G53" s="46">
        <v>29137</v>
      </c>
      <c r="H53" s="46">
        <v>29253</v>
      </c>
      <c r="I53" s="46">
        <v>28043</v>
      </c>
      <c r="J53" s="46">
        <v>25930</v>
      </c>
      <c r="K53" s="46">
        <v>24425</v>
      </c>
      <c r="L53" s="46">
        <v>23286</v>
      </c>
      <c r="M53" s="46">
        <v>22931</v>
      </c>
      <c r="N53" s="46">
        <v>22233</v>
      </c>
      <c r="O53" s="46">
        <v>21597</v>
      </c>
      <c r="P53" s="46">
        <v>21283</v>
      </c>
      <c r="Q53" s="46">
        <v>20574</v>
      </c>
      <c r="R53" s="46">
        <v>19704</v>
      </c>
      <c r="S53" s="47">
        <v>18559</v>
      </c>
      <c r="T53" s="47">
        <v>17245</v>
      </c>
      <c r="U53" s="74">
        <v>15972</v>
      </c>
      <c r="V53" s="52"/>
    </row>
    <row r="54" spans="1:22">
      <c r="A54" s="45">
        <v>28</v>
      </c>
      <c r="B54" s="45">
        <v>621</v>
      </c>
      <c r="C54" s="45">
        <v>28621</v>
      </c>
      <c r="D54" s="45" t="s">
        <v>305</v>
      </c>
      <c r="E54" s="49">
        <v>28225</v>
      </c>
      <c r="F54" s="81" t="s">
        <v>306</v>
      </c>
      <c r="G54" s="46">
        <v>9918</v>
      </c>
      <c r="H54" s="46">
        <v>10462</v>
      </c>
      <c r="I54" s="46">
        <v>11083</v>
      </c>
      <c r="J54" s="46">
        <v>10564</v>
      </c>
      <c r="K54" s="46">
        <v>9466</v>
      </c>
      <c r="L54" s="46">
        <v>7652</v>
      </c>
      <c r="M54" s="46">
        <v>6658</v>
      </c>
      <c r="N54" s="46">
        <v>5988</v>
      </c>
      <c r="O54" s="46">
        <v>5866</v>
      </c>
      <c r="P54" s="46">
        <v>5699</v>
      </c>
      <c r="Q54" s="46">
        <v>5582</v>
      </c>
      <c r="R54" s="46">
        <v>5077</v>
      </c>
      <c r="S54" s="47">
        <v>4716</v>
      </c>
      <c r="T54" s="47">
        <v>4221</v>
      </c>
      <c r="U54" s="74">
        <v>3759</v>
      </c>
      <c r="V54" s="52"/>
    </row>
    <row r="55" spans="1:22">
      <c r="A55" s="45">
        <v>28</v>
      </c>
      <c r="B55" s="45">
        <v>622</v>
      </c>
      <c r="C55" s="45">
        <v>28622</v>
      </c>
      <c r="D55" s="45" t="s">
        <v>307</v>
      </c>
      <c r="E55" s="49">
        <v>28225</v>
      </c>
      <c r="F55" s="81" t="s">
        <v>306</v>
      </c>
      <c r="G55" s="46">
        <v>19750</v>
      </c>
      <c r="H55" s="46">
        <v>19201</v>
      </c>
      <c r="I55" s="46">
        <v>18556</v>
      </c>
      <c r="J55" s="46">
        <v>17592</v>
      </c>
      <c r="K55" s="46">
        <v>16281</v>
      </c>
      <c r="L55" s="46">
        <v>15514</v>
      </c>
      <c r="M55" s="46">
        <v>15697</v>
      </c>
      <c r="N55" s="46">
        <v>16046</v>
      </c>
      <c r="O55" s="46">
        <v>16782</v>
      </c>
      <c r="P55" s="46">
        <v>16848</v>
      </c>
      <c r="Q55" s="46">
        <v>16764</v>
      </c>
      <c r="R55" s="46">
        <v>17051</v>
      </c>
      <c r="S55" s="47">
        <v>16792</v>
      </c>
      <c r="T55" s="47">
        <v>16200</v>
      </c>
      <c r="U55" s="74">
        <v>15490</v>
      </c>
      <c r="V55" s="52"/>
    </row>
    <row r="56" spans="1:22">
      <c r="A56" s="45">
        <v>28</v>
      </c>
      <c r="B56" s="45">
        <v>623</v>
      </c>
      <c r="C56" s="45">
        <v>28623</v>
      </c>
      <c r="D56" s="45" t="s">
        <v>308</v>
      </c>
      <c r="E56" s="49">
        <v>28225</v>
      </c>
      <c r="F56" s="81" t="s">
        <v>306</v>
      </c>
      <c r="G56" s="46">
        <v>9097</v>
      </c>
      <c r="H56" s="46">
        <v>9070</v>
      </c>
      <c r="I56" s="46">
        <v>8689</v>
      </c>
      <c r="J56" s="46">
        <v>8734</v>
      </c>
      <c r="K56" s="46">
        <v>8317</v>
      </c>
      <c r="L56" s="46">
        <v>7787</v>
      </c>
      <c r="M56" s="46">
        <v>7364</v>
      </c>
      <c r="N56" s="46">
        <v>7029</v>
      </c>
      <c r="O56" s="46">
        <v>6737</v>
      </c>
      <c r="P56" s="46">
        <v>6466</v>
      </c>
      <c r="Q56" s="46">
        <v>6551</v>
      </c>
      <c r="R56" s="46">
        <v>6392</v>
      </c>
      <c r="S56" s="47">
        <v>6203</v>
      </c>
      <c r="T56" s="47">
        <v>5932</v>
      </c>
      <c r="U56" s="74">
        <v>5549</v>
      </c>
      <c r="V56" s="52"/>
    </row>
    <row r="57" spans="1:22">
      <c r="A57" s="45">
        <v>28</v>
      </c>
      <c r="B57" s="45">
        <v>681</v>
      </c>
      <c r="C57" s="45">
        <v>28681</v>
      </c>
      <c r="D57" s="45" t="s">
        <v>309</v>
      </c>
      <c r="E57" s="49">
        <v>28226</v>
      </c>
      <c r="F57" s="81" t="s">
        <v>310</v>
      </c>
      <c r="G57" s="46">
        <v>24167</v>
      </c>
      <c r="H57" s="46">
        <v>23486</v>
      </c>
      <c r="I57" s="46">
        <v>22207</v>
      </c>
      <c r="J57" s="46">
        <v>20323</v>
      </c>
      <c r="K57" s="46">
        <v>18742</v>
      </c>
      <c r="L57" s="46">
        <v>17507</v>
      </c>
      <c r="M57" s="46">
        <v>17137</v>
      </c>
      <c r="N57" s="46">
        <v>17045</v>
      </c>
      <c r="O57" s="46">
        <v>16985</v>
      </c>
      <c r="P57" s="46">
        <v>16869</v>
      </c>
      <c r="Q57" s="46">
        <v>17084</v>
      </c>
      <c r="R57" s="46">
        <v>16801</v>
      </c>
      <c r="S57" s="47">
        <v>16116</v>
      </c>
      <c r="T57" s="47">
        <v>15475</v>
      </c>
      <c r="U57" s="74">
        <v>14989</v>
      </c>
      <c r="V57" s="52"/>
    </row>
    <row r="58" spans="1:22">
      <c r="A58" s="45">
        <v>28</v>
      </c>
      <c r="B58" s="45">
        <v>682</v>
      </c>
      <c r="C58" s="45">
        <v>28682</v>
      </c>
      <c r="D58" s="45" t="s">
        <v>311</v>
      </c>
      <c r="E58" s="49">
        <v>28226</v>
      </c>
      <c r="F58" s="81" t="s">
        <v>310</v>
      </c>
      <c r="G58" s="46">
        <v>11552</v>
      </c>
      <c r="H58" s="46">
        <v>11444</v>
      </c>
      <c r="I58" s="46">
        <v>11107</v>
      </c>
      <c r="J58" s="46">
        <v>10276</v>
      </c>
      <c r="K58" s="46">
        <v>9972</v>
      </c>
      <c r="L58" s="46">
        <v>9834</v>
      </c>
      <c r="M58" s="46">
        <v>9623</v>
      </c>
      <c r="N58" s="46">
        <v>9082</v>
      </c>
      <c r="O58" s="46">
        <v>8474</v>
      </c>
      <c r="P58" s="46">
        <v>7934</v>
      </c>
      <c r="Q58" s="46">
        <v>7431</v>
      </c>
      <c r="R58" s="46">
        <v>6834</v>
      </c>
      <c r="S58" s="47">
        <v>6112</v>
      </c>
      <c r="T58" s="47">
        <v>5742</v>
      </c>
      <c r="U58" s="74">
        <v>5289</v>
      </c>
      <c r="V58" s="52"/>
    </row>
    <row r="59" spans="1:22">
      <c r="A59" s="45">
        <v>28</v>
      </c>
      <c r="B59" s="45">
        <v>683</v>
      </c>
      <c r="C59" s="45">
        <v>28683</v>
      </c>
      <c r="D59" s="45" t="s">
        <v>312</v>
      </c>
      <c r="E59" s="49">
        <v>28226</v>
      </c>
      <c r="F59" s="81" t="s">
        <v>310</v>
      </c>
      <c r="G59" s="46">
        <v>19743</v>
      </c>
      <c r="H59" s="46">
        <v>19580</v>
      </c>
      <c r="I59" s="46">
        <v>18128</v>
      </c>
      <c r="J59" s="46">
        <v>16459</v>
      </c>
      <c r="K59" s="46">
        <v>15040</v>
      </c>
      <c r="L59" s="46">
        <v>13617</v>
      </c>
      <c r="M59" s="46">
        <v>12927</v>
      </c>
      <c r="N59" s="46">
        <v>12473</v>
      </c>
      <c r="O59" s="46">
        <v>11989</v>
      </c>
      <c r="P59" s="46">
        <v>11444</v>
      </c>
      <c r="Q59" s="46">
        <v>10687</v>
      </c>
      <c r="R59" s="46">
        <v>10218</v>
      </c>
      <c r="S59" s="47">
        <v>9537</v>
      </c>
      <c r="T59" s="47">
        <v>8828</v>
      </c>
      <c r="U59" s="74">
        <v>7854</v>
      </c>
      <c r="V59" s="52"/>
    </row>
    <row r="60" spans="1:22">
      <c r="A60" s="45">
        <v>28</v>
      </c>
      <c r="B60" s="45">
        <v>684</v>
      </c>
      <c r="C60" s="45">
        <v>28684</v>
      </c>
      <c r="D60" s="45" t="s">
        <v>313</v>
      </c>
      <c r="E60" s="49">
        <v>28226</v>
      </c>
      <c r="F60" s="81" t="s">
        <v>310</v>
      </c>
      <c r="G60" s="46">
        <v>18021</v>
      </c>
      <c r="H60" s="46">
        <v>17170</v>
      </c>
      <c r="I60" s="46">
        <v>15767</v>
      </c>
      <c r="J60" s="46">
        <v>14278</v>
      </c>
      <c r="K60" s="46">
        <v>13045</v>
      </c>
      <c r="L60" s="46">
        <v>11697</v>
      </c>
      <c r="M60" s="46">
        <v>11083</v>
      </c>
      <c r="N60" s="46">
        <v>10579</v>
      </c>
      <c r="O60" s="46">
        <v>10372</v>
      </c>
      <c r="P60" s="46">
        <v>10006</v>
      </c>
      <c r="Q60" s="46">
        <v>9549</v>
      </c>
      <c r="R60" s="46">
        <v>9233</v>
      </c>
      <c r="S60" s="47">
        <v>8671</v>
      </c>
      <c r="T60" s="47">
        <v>7959</v>
      </c>
      <c r="U60" s="74">
        <v>7379</v>
      </c>
      <c r="V60" s="52"/>
    </row>
    <row r="61" spans="1:22">
      <c r="A61" s="45">
        <v>28</v>
      </c>
      <c r="B61" s="45">
        <v>686</v>
      </c>
      <c r="C61" s="45">
        <v>28686</v>
      </c>
      <c r="D61" s="45" t="s">
        <v>314</v>
      </c>
      <c r="E61" s="49">
        <v>28226</v>
      </c>
      <c r="F61" s="81" t="s">
        <v>310</v>
      </c>
      <c r="G61" s="46">
        <v>11300</v>
      </c>
      <c r="H61" s="46">
        <v>11194</v>
      </c>
      <c r="I61" s="46">
        <v>10864</v>
      </c>
      <c r="J61" s="46">
        <v>10051</v>
      </c>
      <c r="K61" s="46">
        <v>9506</v>
      </c>
      <c r="L61" s="46">
        <v>9020</v>
      </c>
      <c r="M61" s="46">
        <v>8528</v>
      </c>
      <c r="N61" s="46">
        <v>8471</v>
      </c>
      <c r="O61" s="46">
        <v>8486</v>
      </c>
      <c r="P61" s="46">
        <v>8390</v>
      </c>
      <c r="Q61" s="46">
        <v>8484</v>
      </c>
      <c r="R61" s="46">
        <v>8798</v>
      </c>
      <c r="S61" s="47">
        <v>8642</v>
      </c>
      <c r="T61" s="47">
        <v>8455</v>
      </c>
      <c r="U61" s="74">
        <v>8466</v>
      </c>
      <c r="V61" s="52"/>
    </row>
    <row r="62" spans="1:22">
      <c r="A62" s="45">
        <v>28</v>
      </c>
      <c r="B62" s="45">
        <v>521</v>
      </c>
      <c r="C62" s="45">
        <v>28521</v>
      </c>
      <c r="D62" s="45" t="s">
        <v>315</v>
      </c>
      <c r="E62" s="49">
        <v>28227</v>
      </c>
      <c r="F62" s="81" t="s">
        <v>316</v>
      </c>
      <c r="G62" s="46">
        <v>29479</v>
      </c>
      <c r="H62" s="46">
        <v>29802</v>
      </c>
      <c r="I62" s="46">
        <v>28902</v>
      </c>
      <c r="J62" s="46">
        <v>27243</v>
      </c>
      <c r="K62" s="46">
        <v>25691</v>
      </c>
      <c r="L62" s="46">
        <v>25258</v>
      </c>
      <c r="M62" s="46">
        <v>25961</v>
      </c>
      <c r="N62" s="46">
        <v>26764</v>
      </c>
      <c r="O62" s="46">
        <v>27005</v>
      </c>
      <c r="P62" s="46">
        <v>26900</v>
      </c>
      <c r="Q62" s="46">
        <v>26663</v>
      </c>
      <c r="R62" s="46">
        <v>25971</v>
      </c>
      <c r="S62" s="47">
        <v>25155</v>
      </c>
      <c r="T62" s="47">
        <v>24465</v>
      </c>
      <c r="U62" s="74">
        <v>23108</v>
      </c>
      <c r="V62" s="52"/>
    </row>
    <row r="63" spans="1:22">
      <c r="A63" s="45">
        <v>28</v>
      </c>
      <c r="B63" s="45">
        <v>523</v>
      </c>
      <c r="C63" s="45">
        <v>28523</v>
      </c>
      <c r="D63" s="45" t="s">
        <v>313</v>
      </c>
      <c r="E63" s="49">
        <v>28227</v>
      </c>
      <c r="F63" s="81" t="s">
        <v>316</v>
      </c>
      <c r="G63" s="46">
        <v>15257</v>
      </c>
      <c r="H63" s="46">
        <v>15806</v>
      </c>
      <c r="I63" s="46">
        <v>15535</v>
      </c>
      <c r="J63" s="46">
        <v>14407</v>
      </c>
      <c r="K63" s="46">
        <v>13196</v>
      </c>
      <c r="L63" s="46">
        <v>12440</v>
      </c>
      <c r="M63" s="46">
        <v>12177</v>
      </c>
      <c r="N63" s="46">
        <v>12215</v>
      </c>
      <c r="O63" s="46">
        <v>12107</v>
      </c>
      <c r="P63" s="46">
        <v>12034</v>
      </c>
      <c r="Q63" s="46">
        <v>11559</v>
      </c>
      <c r="R63" s="46">
        <v>10600</v>
      </c>
      <c r="S63" s="47">
        <v>9955</v>
      </c>
      <c r="T63" s="47">
        <v>9068</v>
      </c>
      <c r="U63" s="74">
        <v>8101</v>
      </c>
      <c r="V63" s="52"/>
    </row>
    <row r="64" spans="1:22">
      <c r="A64" s="45">
        <v>28</v>
      </c>
      <c r="B64" s="45">
        <v>524</v>
      </c>
      <c r="C64" s="45">
        <v>28524</v>
      </c>
      <c r="D64" s="45" t="s">
        <v>317</v>
      </c>
      <c r="E64" s="49">
        <v>28227</v>
      </c>
      <c r="F64" s="81" t="s">
        <v>316</v>
      </c>
      <c r="G64" s="46">
        <v>7840</v>
      </c>
      <c r="H64" s="46">
        <v>7804</v>
      </c>
      <c r="I64" s="46">
        <v>7584</v>
      </c>
      <c r="J64" s="46">
        <v>6830</v>
      </c>
      <c r="K64" s="46">
        <v>6445</v>
      </c>
      <c r="L64" s="46">
        <v>5851</v>
      </c>
      <c r="M64" s="46">
        <v>5846</v>
      </c>
      <c r="N64" s="46">
        <v>5534</v>
      </c>
      <c r="O64" s="46">
        <v>5407</v>
      </c>
      <c r="P64" s="46">
        <v>5164</v>
      </c>
      <c r="Q64" s="46">
        <v>5058</v>
      </c>
      <c r="R64" s="46">
        <v>4860</v>
      </c>
      <c r="S64" s="47">
        <v>4536</v>
      </c>
      <c r="T64" s="47">
        <v>4122</v>
      </c>
      <c r="U64" s="74">
        <v>3704</v>
      </c>
      <c r="V64" s="52"/>
    </row>
    <row r="65" spans="1:22">
      <c r="A65" s="45">
        <v>28</v>
      </c>
      <c r="B65" s="45">
        <v>525</v>
      </c>
      <c r="C65" s="45">
        <v>28525</v>
      </c>
      <c r="D65" s="45" t="s">
        <v>318</v>
      </c>
      <c r="E65" s="49">
        <v>28227</v>
      </c>
      <c r="F65" s="81" t="s">
        <v>316</v>
      </c>
      <c r="G65" s="46">
        <v>6641</v>
      </c>
      <c r="H65" s="46">
        <v>6877</v>
      </c>
      <c r="I65" s="46">
        <v>6634</v>
      </c>
      <c r="J65" s="46">
        <v>6110</v>
      </c>
      <c r="K65" s="46">
        <v>5557</v>
      </c>
      <c r="L65" s="46">
        <v>5009</v>
      </c>
      <c r="M65" s="46">
        <v>4807</v>
      </c>
      <c r="N65" s="46">
        <v>4571</v>
      </c>
      <c r="O65" s="46">
        <v>4461</v>
      </c>
      <c r="P65" s="46">
        <v>4356</v>
      </c>
      <c r="Q65" s="46">
        <v>4405</v>
      </c>
      <c r="R65" s="46">
        <v>4029</v>
      </c>
      <c r="S65" s="47">
        <v>3656</v>
      </c>
      <c r="T65" s="47">
        <v>3283</v>
      </c>
      <c r="U65" s="74">
        <v>2860</v>
      </c>
      <c r="V65" s="52"/>
    </row>
    <row r="66" spans="1:22">
      <c r="A66" s="45">
        <v>28</v>
      </c>
      <c r="B66" s="45">
        <v>341</v>
      </c>
      <c r="C66" s="45">
        <v>28341</v>
      </c>
      <c r="D66" s="45" t="s">
        <v>319</v>
      </c>
      <c r="E66" s="49">
        <v>28228</v>
      </c>
      <c r="F66" s="81" t="s">
        <v>320</v>
      </c>
      <c r="G66" s="46">
        <v>18040</v>
      </c>
      <c r="H66" s="46">
        <v>18355</v>
      </c>
      <c r="I66" s="46">
        <v>18429</v>
      </c>
      <c r="J66" s="46">
        <v>17966</v>
      </c>
      <c r="K66" s="46">
        <v>17375</v>
      </c>
      <c r="L66" s="46">
        <v>17073</v>
      </c>
      <c r="M66" s="46">
        <v>17122</v>
      </c>
      <c r="N66" s="46">
        <v>17830</v>
      </c>
      <c r="O66" s="46">
        <v>19692</v>
      </c>
      <c r="P66" s="46">
        <v>20775</v>
      </c>
      <c r="Q66" s="46">
        <v>21415</v>
      </c>
      <c r="R66" s="46">
        <v>21545</v>
      </c>
      <c r="S66" s="47">
        <v>20732</v>
      </c>
      <c r="T66" s="47">
        <v>20875</v>
      </c>
      <c r="U66" s="74">
        <v>20471</v>
      </c>
      <c r="V66" s="52"/>
    </row>
    <row r="67" spans="1:22">
      <c r="A67" s="45">
        <v>28</v>
      </c>
      <c r="B67" s="45">
        <v>342</v>
      </c>
      <c r="C67" s="45">
        <v>28342</v>
      </c>
      <c r="D67" s="45" t="s">
        <v>321</v>
      </c>
      <c r="E67" s="49">
        <v>28228</v>
      </c>
      <c r="F67" s="81" t="s">
        <v>320</v>
      </c>
      <c r="G67" s="46">
        <v>8148</v>
      </c>
      <c r="H67" s="46">
        <v>8335</v>
      </c>
      <c r="I67" s="46">
        <v>8736</v>
      </c>
      <c r="J67" s="46">
        <v>8612</v>
      </c>
      <c r="K67" s="46">
        <v>8475</v>
      </c>
      <c r="L67" s="46">
        <v>8351</v>
      </c>
      <c r="M67" s="46">
        <v>8342</v>
      </c>
      <c r="N67" s="46">
        <v>9253</v>
      </c>
      <c r="O67" s="46">
        <v>9292</v>
      </c>
      <c r="P67" s="46">
        <v>10124</v>
      </c>
      <c r="Q67" s="46">
        <v>10823</v>
      </c>
      <c r="R67" s="46">
        <v>11823</v>
      </c>
      <c r="S67" s="47">
        <v>11967</v>
      </c>
      <c r="T67" s="47">
        <v>12020</v>
      </c>
      <c r="U67" s="74">
        <v>12468</v>
      </c>
      <c r="V67" s="52"/>
    </row>
    <row r="68" spans="1:22">
      <c r="A68" s="45">
        <v>28</v>
      </c>
      <c r="B68" s="45">
        <v>343</v>
      </c>
      <c r="C68" s="45">
        <v>28343</v>
      </c>
      <c r="D68" s="45" t="s">
        <v>322</v>
      </c>
      <c r="E68" s="49">
        <v>28228</v>
      </c>
      <c r="F68" s="81" t="s">
        <v>320</v>
      </c>
      <c r="G68" s="46">
        <v>7995</v>
      </c>
      <c r="H68" s="46">
        <v>8138</v>
      </c>
      <c r="I68" s="46">
        <v>7836</v>
      </c>
      <c r="J68" s="46">
        <v>7592</v>
      </c>
      <c r="K68" s="46">
        <v>6973</v>
      </c>
      <c r="L68" s="46">
        <v>6725</v>
      </c>
      <c r="M68" s="46">
        <v>6946</v>
      </c>
      <c r="N68" s="46">
        <v>7192</v>
      </c>
      <c r="O68" s="46">
        <v>7417</v>
      </c>
      <c r="P68" s="46">
        <v>7371</v>
      </c>
      <c r="Q68" s="46">
        <v>7505</v>
      </c>
      <c r="R68" s="46">
        <v>7320</v>
      </c>
      <c r="S68" s="47">
        <v>7271</v>
      </c>
      <c r="T68" s="47">
        <v>7286</v>
      </c>
      <c r="U68" s="74">
        <v>7371</v>
      </c>
      <c r="V68" s="52"/>
    </row>
    <row r="69" spans="1:22">
      <c r="A69" s="45">
        <v>28</v>
      </c>
      <c r="B69" s="45">
        <v>461</v>
      </c>
      <c r="C69" s="45">
        <v>28461</v>
      </c>
      <c r="D69" s="45" t="s">
        <v>323</v>
      </c>
      <c r="E69" s="49">
        <v>28229</v>
      </c>
      <c r="F69" s="81" t="s">
        <v>271</v>
      </c>
      <c r="G69" s="46">
        <v>18253</v>
      </c>
      <c r="H69" s="46">
        <v>18028</v>
      </c>
      <c r="I69" s="46">
        <v>17506</v>
      </c>
      <c r="J69" s="46">
        <v>16920</v>
      </c>
      <c r="K69" s="46">
        <v>16570</v>
      </c>
      <c r="L69" s="46">
        <v>16560</v>
      </c>
      <c r="M69" s="46">
        <v>17189</v>
      </c>
      <c r="N69" s="46">
        <v>17348</v>
      </c>
      <c r="O69" s="46">
        <v>17472</v>
      </c>
      <c r="P69" s="46">
        <v>17157</v>
      </c>
      <c r="Q69" s="46">
        <v>17519</v>
      </c>
      <c r="R69" s="46">
        <v>17363</v>
      </c>
      <c r="S69" s="47">
        <v>16743</v>
      </c>
      <c r="T69" s="47">
        <v>16216</v>
      </c>
      <c r="U69" s="74">
        <v>14720</v>
      </c>
      <c r="V69" s="52"/>
    </row>
    <row r="70" spans="1:22">
      <c r="A70" s="45">
        <v>28</v>
      </c>
      <c r="B70" s="45">
        <v>462</v>
      </c>
      <c r="C70" s="45">
        <v>28462</v>
      </c>
      <c r="D70" s="45" t="s">
        <v>324</v>
      </c>
      <c r="E70" s="49">
        <v>28229</v>
      </c>
      <c r="F70" s="81" t="s">
        <v>271</v>
      </c>
      <c r="G70" s="46">
        <v>8847</v>
      </c>
      <c r="H70" s="46">
        <v>8385</v>
      </c>
      <c r="I70" s="46">
        <v>8357</v>
      </c>
      <c r="J70" s="46">
        <v>8329</v>
      </c>
      <c r="K70" s="46">
        <v>8566</v>
      </c>
      <c r="L70" s="46">
        <v>9135</v>
      </c>
      <c r="M70" s="46">
        <v>9543</v>
      </c>
      <c r="N70" s="46">
        <v>10407</v>
      </c>
      <c r="O70" s="46">
        <v>11752</v>
      </c>
      <c r="P70" s="46">
        <v>12434</v>
      </c>
      <c r="Q70" s="46">
        <v>12825</v>
      </c>
      <c r="R70" s="46">
        <v>13107</v>
      </c>
      <c r="S70" s="47">
        <v>12884</v>
      </c>
      <c r="T70" s="47">
        <v>12657</v>
      </c>
      <c r="U70" s="74">
        <v>12379</v>
      </c>
      <c r="V70" s="52"/>
    </row>
    <row r="71" spans="1:22">
      <c r="A71" s="45">
        <v>28</v>
      </c>
      <c r="B71" s="45">
        <v>463</v>
      </c>
      <c r="C71" s="45">
        <v>28463</v>
      </c>
      <c r="D71" s="45" t="s">
        <v>165</v>
      </c>
      <c r="E71" s="49">
        <v>28229</v>
      </c>
      <c r="F71" s="81" t="s">
        <v>271</v>
      </c>
      <c r="G71" s="46">
        <v>10955</v>
      </c>
      <c r="H71" s="46">
        <v>10614</v>
      </c>
      <c r="I71" s="46">
        <v>10747</v>
      </c>
      <c r="J71" s="46">
        <v>10505</v>
      </c>
      <c r="K71" s="46">
        <v>10864</v>
      </c>
      <c r="L71" s="46">
        <v>11258</v>
      </c>
      <c r="M71" s="46">
        <v>11985</v>
      </c>
      <c r="N71" s="46">
        <v>12471</v>
      </c>
      <c r="O71" s="46">
        <v>12553</v>
      </c>
      <c r="P71" s="46">
        <v>12611</v>
      </c>
      <c r="Q71" s="46">
        <v>12480</v>
      </c>
      <c r="R71" s="46">
        <v>12187</v>
      </c>
      <c r="S71" s="47">
        <v>11784</v>
      </c>
      <c r="T71" s="47">
        <v>11286</v>
      </c>
      <c r="U71" s="74">
        <v>10659</v>
      </c>
      <c r="V71" s="52"/>
    </row>
    <row r="72" spans="1:22">
      <c r="A72" s="45">
        <v>28</v>
      </c>
      <c r="B72" s="45">
        <v>301</v>
      </c>
      <c r="C72" s="45">
        <v>28301</v>
      </c>
      <c r="D72" s="45" t="s">
        <v>325</v>
      </c>
      <c r="E72" s="45">
        <v>28301</v>
      </c>
      <c r="F72" s="82" t="s">
        <v>325</v>
      </c>
      <c r="G72" s="46">
        <v>7781</v>
      </c>
      <c r="H72" s="46">
        <v>7747</v>
      </c>
      <c r="I72" s="46">
        <v>7610</v>
      </c>
      <c r="J72" s="46">
        <v>7178</v>
      </c>
      <c r="K72" s="46">
        <v>7038</v>
      </c>
      <c r="L72" s="46">
        <v>7032</v>
      </c>
      <c r="M72" s="46">
        <v>7940</v>
      </c>
      <c r="N72" s="46">
        <v>11526</v>
      </c>
      <c r="O72" s="46">
        <v>14430</v>
      </c>
      <c r="P72" s="46">
        <v>21558</v>
      </c>
      <c r="Q72" s="46">
        <v>27130</v>
      </c>
      <c r="R72" s="46">
        <v>29094</v>
      </c>
      <c r="S72" s="47">
        <v>30021</v>
      </c>
      <c r="T72" s="47">
        <v>31739</v>
      </c>
      <c r="U72" s="74">
        <v>30838</v>
      </c>
      <c r="V72" s="52"/>
    </row>
    <row r="73" spans="1:22">
      <c r="A73" s="45">
        <v>28</v>
      </c>
      <c r="B73" s="45">
        <v>361</v>
      </c>
      <c r="C73" s="45">
        <v>28361</v>
      </c>
      <c r="D73" s="45" t="s">
        <v>326</v>
      </c>
      <c r="E73" s="49">
        <v>28365</v>
      </c>
      <c r="F73" s="81" t="s">
        <v>327</v>
      </c>
      <c r="G73" s="46">
        <v>10404</v>
      </c>
      <c r="H73" s="46">
        <v>11613</v>
      </c>
      <c r="I73" s="46">
        <v>12442</v>
      </c>
      <c r="J73" s="46">
        <v>12894</v>
      </c>
      <c r="K73" s="46">
        <v>12321</v>
      </c>
      <c r="L73" s="46">
        <v>11995</v>
      </c>
      <c r="M73" s="46">
        <v>12051</v>
      </c>
      <c r="N73" s="46">
        <v>12028</v>
      </c>
      <c r="O73" s="46">
        <v>12079</v>
      </c>
      <c r="P73" s="46">
        <v>11748</v>
      </c>
      <c r="Q73" s="46">
        <v>11698</v>
      </c>
      <c r="R73" s="46">
        <v>11686</v>
      </c>
      <c r="S73" s="47">
        <v>11256</v>
      </c>
      <c r="T73" s="47">
        <v>10831</v>
      </c>
      <c r="U73" s="74">
        <v>9910</v>
      </c>
      <c r="V73" s="52"/>
    </row>
    <row r="74" spans="1:22">
      <c r="A74" s="45">
        <v>28</v>
      </c>
      <c r="B74" s="45">
        <v>362</v>
      </c>
      <c r="C74" s="45">
        <v>28362</v>
      </c>
      <c r="D74" s="45" t="s">
        <v>328</v>
      </c>
      <c r="E74" s="49">
        <v>28365</v>
      </c>
      <c r="F74" s="81" t="s">
        <v>327</v>
      </c>
      <c r="G74" s="46">
        <v>8417</v>
      </c>
      <c r="H74" s="46">
        <v>8714</v>
      </c>
      <c r="I74" s="46">
        <v>8736</v>
      </c>
      <c r="J74" s="46">
        <v>8554</v>
      </c>
      <c r="K74" s="46">
        <v>7913</v>
      </c>
      <c r="L74" s="46">
        <v>7710</v>
      </c>
      <c r="M74" s="46">
        <v>7680</v>
      </c>
      <c r="N74" s="46">
        <v>7706</v>
      </c>
      <c r="O74" s="46">
        <v>7737</v>
      </c>
      <c r="P74" s="46">
        <v>7677</v>
      </c>
      <c r="Q74" s="46">
        <v>7476</v>
      </c>
      <c r="R74" s="46">
        <v>7439</v>
      </c>
      <c r="S74" s="47">
        <v>7204</v>
      </c>
      <c r="T74" s="47">
        <v>6629</v>
      </c>
      <c r="U74" s="74">
        <v>6056</v>
      </c>
      <c r="V74" s="52"/>
    </row>
    <row r="75" spans="1:22">
      <c r="A75" s="45">
        <v>28</v>
      </c>
      <c r="B75" s="45">
        <v>363</v>
      </c>
      <c r="C75" s="45">
        <v>28363</v>
      </c>
      <c r="D75" s="45" t="s">
        <v>329</v>
      </c>
      <c r="E75" s="49">
        <v>28365</v>
      </c>
      <c r="F75" s="81" t="s">
        <v>327</v>
      </c>
      <c r="G75" s="46">
        <v>5432</v>
      </c>
      <c r="H75" s="46">
        <v>6284</v>
      </c>
      <c r="I75" s="46">
        <v>7322</v>
      </c>
      <c r="J75" s="46">
        <v>7214</v>
      </c>
      <c r="K75" s="46">
        <v>6911</v>
      </c>
      <c r="L75" s="46">
        <v>6577</v>
      </c>
      <c r="M75" s="46">
        <v>6521</v>
      </c>
      <c r="N75" s="46">
        <v>6361</v>
      </c>
      <c r="O75" s="46">
        <v>6363</v>
      </c>
      <c r="P75" s="46">
        <v>6320</v>
      </c>
      <c r="Q75" s="46">
        <v>6266</v>
      </c>
      <c r="R75" s="46">
        <v>6206</v>
      </c>
      <c r="S75" s="47">
        <v>5844</v>
      </c>
      <c r="T75" s="47">
        <v>5644</v>
      </c>
      <c r="U75" s="74">
        <v>5234</v>
      </c>
      <c r="V75" s="52"/>
    </row>
    <row r="76" spans="1:22">
      <c r="A76" s="45">
        <v>28</v>
      </c>
      <c r="B76" s="45">
        <v>381</v>
      </c>
      <c r="C76" s="45">
        <v>28381</v>
      </c>
      <c r="D76" s="45" t="s">
        <v>330</v>
      </c>
      <c r="E76" s="45">
        <v>28381</v>
      </c>
      <c r="F76" s="82" t="s">
        <v>330</v>
      </c>
      <c r="G76" s="46">
        <v>18153</v>
      </c>
      <c r="H76" s="46">
        <v>18240</v>
      </c>
      <c r="I76" s="46">
        <v>18639</v>
      </c>
      <c r="J76" s="46">
        <v>18525</v>
      </c>
      <c r="K76" s="46">
        <v>19099</v>
      </c>
      <c r="L76" s="46">
        <v>21140</v>
      </c>
      <c r="M76" s="46">
        <v>23425</v>
      </c>
      <c r="N76" s="46">
        <v>27609</v>
      </c>
      <c r="O76" s="46">
        <v>29579</v>
      </c>
      <c r="P76" s="46">
        <v>30603</v>
      </c>
      <c r="Q76" s="46">
        <v>31377</v>
      </c>
      <c r="R76" s="46">
        <v>32054</v>
      </c>
      <c r="S76" s="47">
        <v>31944</v>
      </c>
      <c r="T76" s="47">
        <v>31026</v>
      </c>
      <c r="U76" s="74">
        <v>31020</v>
      </c>
      <c r="V76" s="52"/>
    </row>
    <row r="77" spans="1:22">
      <c r="A77" s="45">
        <v>28</v>
      </c>
      <c r="B77" s="45">
        <v>382</v>
      </c>
      <c r="C77" s="45">
        <v>28382</v>
      </c>
      <c r="D77" s="45" t="s">
        <v>331</v>
      </c>
      <c r="E77" s="45">
        <v>28382</v>
      </c>
      <c r="F77" s="82" t="s">
        <v>331</v>
      </c>
      <c r="G77" s="46">
        <v>8081</v>
      </c>
      <c r="H77" s="46">
        <v>8461</v>
      </c>
      <c r="I77" s="46">
        <v>8852</v>
      </c>
      <c r="J77" s="46">
        <v>9235</v>
      </c>
      <c r="K77" s="46">
        <v>11095</v>
      </c>
      <c r="L77" s="46">
        <v>13116</v>
      </c>
      <c r="M77" s="46">
        <v>20011</v>
      </c>
      <c r="N77" s="46">
        <v>26527</v>
      </c>
      <c r="O77" s="46">
        <v>29757</v>
      </c>
      <c r="P77" s="46">
        <v>30813</v>
      </c>
      <c r="Q77" s="46">
        <v>33583</v>
      </c>
      <c r="R77" s="46">
        <v>33766</v>
      </c>
      <c r="S77" s="47">
        <v>33545</v>
      </c>
      <c r="T77" s="47">
        <v>33183</v>
      </c>
      <c r="U77" s="74">
        <v>33739</v>
      </c>
      <c r="V77" s="52"/>
    </row>
    <row r="78" spans="1:22">
      <c r="A78" s="45">
        <v>28</v>
      </c>
      <c r="B78" s="45">
        <v>441</v>
      </c>
      <c r="C78" s="45">
        <v>28441</v>
      </c>
      <c r="D78" s="45" t="s">
        <v>332</v>
      </c>
      <c r="E78" s="45">
        <v>28441</v>
      </c>
      <c r="F78" s="82" t="s">
        <v>332</v>
      </c>
      <c r="G78" s="46">
        <v>9712</v>
      </c>
      <c r="H78" s="46">
        <v>9966</v>
      </c>
      <c r="I78" s="46">
        <v>9653</v>
      </c>
      <c r="J78" s="46">
        <v>9226</v>
      </c>
      <c r="K78" s="46">
        <v>8769</v>
      </c>
      <c r="L78" s="46">
        <v>8575</v>
      </c>
      <c r="M78" s="46">
        <v>8517</v>
      </c>
      <c r="N78" s="46">
        <v>8575</v>
      </c>
      <c r="O78" s="46">
        <v>8477</v>
      </c>
      <c r="P78" s="46">
        <v>8416</v>
      </c>
      <c r="Q78" s="46">
        <v>8432</v>
      </c>
      <c r="R78" s="46">
        <v>8261</v>
      </c>
      <c r="S78" s="47">
        <v>8034</v>
      </c>
      <c r="T78" s="47">
        <v>7586</v>
      </c>
      <c r="U78" s="74">
        <v>12300</v>
      </c>
      <c r="V78" s="52"/>
    </row>
    <row r="79" spans="1:22">
      <c r="A79" s="45">
        <v>28</v>
      </c>
      <c r="B79" s="45">
        <v>442</v>
      </c>
      <c r="C79" s="45">
        <v>28442</v>
      </c>
      <c r="D79" s="45" t="s">
        <v>333</v>
      </c>
      <c r="E79" s="45">
        <v>28442</v>
      </c>
      <c r="F79" s="82" t="s">
        <v>333</v>
      </c>
      <c r="G79" s="46">
        <v>15582</v>
      </c>
      <c r="H79" s="46">
        <v>15941</v>
      </c>
      <c r="I79" s="46">
        <v>15751</v>
      </c>
      <c r="J79" s="46">
        <v>15543</v>
      </c>
      <c r="K79" s="46">
        <v>15211</v>
      </c>
      <c r="L79" s="46">
        <v>14686</v>
      </c>
      <c r="M79" s="46">
        <v>14915</v>
      </c>
      <c r="N79" s="46">
        <v>15230</v>
      </c>
      <c r="O79" s="46">
        <v>15354</v>
      </c>
      <c r="P79" s="46">
        <v>15105</v>
      </c>
      <c r="Q79" s="46">
        <v>15060</v>
      </c>
      <c r="R79" s="46">
        <v>14812</v>
      </c>
      <c r="S79" s="47">
        <v>14150</v>
      </c>
      <c r="T79" s="47">
        <v>13288</v>
      </c>
      <c r="U79" s="74">
        <v>19738</v>
      </c>
      <c r="V79" s="52"/>
    </row>
    <row r="80" spans="1:22">
      <c r="A80" s="45">
        <v>28</v>
      </c>
      <c r="B80" s="45">
        <v>443</v>
      </c>
      <c r="C80" s="45">
        <v>28443</v>
      </c>
      <c r="D80" s="45" t="s">
        <v>334</v>
      </c>
      <c r="E80" s="45">
        <v>28443</v>
      </c>
      <c r="F80" s="82" t="s">
        <v>334</v>
      </c>
      <c r="G80" s="46">
        <v>16240</v>
      </c>
      <c r="H80" s="46">
        <v>16385</v>
      </c>
      <c r="I80" s="46">
        <v>16347</v>
      </c>
      <c r="J80" s="46">
        <v>16312</v>
      </c>
      <c r="K80" s="46">
        <v>16322</v>
      </c>
      <c r="L80" s="46">
        <v>16637</v>
      </c>
      <c r="M80" s="46">
        <v>17603</v>
      </c>
      <c r="N80" s="46">
        <v>18089</v>
      </c>
      <c r="O80" s="46">
        <v>18787</v>
      </c>
      <c r="P80" s="46">
        <v>19913</v>
      </c>
      <c r="Q80" s="46">
        <v>19854</v>
      </c>
      <c r="R80" s="46">
        <v>19582</v>
      </c>
      <c r="S80" s="47">
        <v>20669</v>
      </c>
      <c r="T80" s="47">
        <v>19830</v>
      </c>
      <c r="U80" s="74">
        <v>7063</v>
      </c>
      <c r="V80" s="52"/>
    </row>
    <row r="81" spans="1:22">
      <c r="A81" s="45">
        <v>28</v>
      </c>
      <c r="B81" s="45">
        <v>445</v>
      </c>
      <c r="C81" s="45">
        <v>28445</v>
      </c>
      <c r="D81" s="45" t="s">
        <v>335</v>
      </c>
      <c r="E81" s="49">
        <v>28446</v>
      </c>
      <c r="F81" s="81" t="s">
        <v>336</v>
      </c>
      <c r="G81" s="46">
        <v>6885</v>
      </c>
      <c r="H81" s="46">
        <v>6900</v>
      </c>
      <c r="I81" s="46">
        <v>6861</v>
      </c>
      <c r="J81" s="46">
        <v>6573</v>
      </c>
      <c r="K81" s="46">
        <v>6363</v>
      </c>
      <c r="L81" s="46">
        <v>6084</v>
      </c>
      <c r="M81" s="46">
        <v>6000</v>
      </c>
      <c r="N81" s="46">
        <v>5826</v>
      </c>
      <c r="O81" s="46">
        <v>5789</v>
      </c>
      <c r="P81" s="46">
        <v>6076</v>
      </c>
      <c r="Q81" s="46">
        <v>5397</v>
      </c>
      <c r="R81" s="46">
        <v>5239</v>
      </c>
      <c r="S81" s="47">
        <v>5043</v>
      </c>
      <c r="T81" s="47">
        <v>4703</v>
      </c>
      <c r="U81" s="74">
        <v>4389</v>
      </c>
      <c r="V81" s="52"/>
    </row>
    <row r="82" spans="1:22">
      <c r="A82" s="45">
        <v>28</v>
      </c>
      <c r="B82" s="45">
        <v>464</v>
      </c>
      <c r="C82" s="45">
        <v>28464</v>
      </c>
      <c r="D82" s="45" t="s">
        <v>337</v>
      </c>
      <c r="E82" s="45">
        <v>28464</v>
      </c>
      <c r="F82" s="45" t="s">
        <v>337</v>
      </c>
      <c r="G82" s="46">
        <v>14154</v>
      </c>
      <c r="H82" s="46">
        <v>13599</v>
      </c>
      <c r="I82" s="46">
        <v>13613</v>
      </c>
      <c r="J82" s="46">
        <v>14296</v>
      </c>
      <c r="K82" s="46">
        <v>16545</v>
      </c>
      <c r="L82" s="46">
        <v>20457</v>
      </c>
      <c r="M82" s="46">
        <v>24751</v>
      </c>
      <c r="N82" s="46">
        <v>26686</v>
      </c>
      <c r="O82" s="46">
        <v>29663</v>
      </c>
      <c r="P82" s="46">
        <v>30477</v>
      </c>
      <c r="Q82" s="46">
        <v>31634</v>
      </c>
      <c r="R82" s="46">
        <v>31960</v>
      </c>
      <c r="S82" s="47">
        <v>32555</v>
      </c>
      <c r="T82" s="47">
        <v>33438</v>
      </c>
      <c r="U82" s="74">
        <v>33690</v>
      </c>
      <c r="V82" s="52"/>
    </row>
    <row r="83" spans="1:22">
      <c r="A83" s="45">
        <v>28</v>
      </c>
      <c r="B83" s="45">
        <v>481</v>
      </c>
      <c r="C83" s="45">
        <v>28481</v>
      </c>
      <c r="D83" s="45" t="s">
        <v>338</v>
      </c>
      <c r="E83" s="45">
        <v>28481</v>
      </c>
      <c r="F83" s="45" t="s">
        <v>338</v>
      </c>
      <c r="G83" s="46">
        <v>20756</v>
      </c>
      <c r="H83" s="46">
        <v>19959</v>
      </c>
      <c r="I83" s="46">
        <v>19000</v>
      </c>
      <c r="J83" s="46">
        <v>17798</v>
      </c>
      <c r="K83" s="46">
        <v>17153</v>
      </c>
      <c r="L83" s="46">
        <v>16902</v>
      </c>
      <c r="M83" s="46">
        <v>17448</v>
      </c>
      <c r="N83" s="46">
        <v>18388</v>
      </c>
      <c r="O83" s="46">
        <v>18900</v>
      </c>
      <c r="P83" s="46">
        <v>18781</v>
      </c>
      <c r="Q83" s="46">
        <v>18849</v>
      </c>
      <c r="R83" s="46">
        <v>18419</v>
      </c>
      <c r="S83" s="47">
        <v>17603</v>
      </c>
      <c r="T83" s="47">
        <v>16636</v>
      </c>
      <c r="U83" s="74">
        <v>15224</v>
      </c>
      <c r="V83" s="52"/>
    </row>
    <row r="84" spans="1:22">
      <c r="A84" s="45">
        <v>28</v>
      </c>
      <c r="B84" s="45">
        <v>501</v>
      </c>
      <c r="C84" s="45">
        <v>28501</v>
      </c>
      <c r="D84" s="45" t="s">
        <v>339</v>
      </c>
      <c r="E84" s="45">
        <v>28501</v>
      </c>
      <c r="F84" s="45" t="s">
        <v>339</v>
      </c>
      <c r="G84" s="46">
        <v>14641</v>
      </c>
      <c r="H84" s="46">
        <v>14417</v>
      </c>
      <c r="I84" s="46">
        <v>13298</v>
      </c>
      <c r="J84" s="46">
        <v>12191</v>
      </c>
      <c r="K84" s="46">
        <v>10998</v>
      </c>
      <c r="L84" s="46">
        <v>10135</v>
      </c>
      <c r="M84" s="46">
        <v>9872</v>
      </c>
      <c r="N84" s="46">
        <v>9717</v>
      </c>
      <c r="O84" s="46">
        <v>9565</v>
      </c>
      <c r="P84" s="46">
        <v>9360</v>
      </c>
      <c r="Q84" s="46">
        <v>9131</v>
      </c>
      <c r="R84" s="46">
        <v>8789</v>
      </c>
      <c r="S84" s="47">
        <v>8251</v>
      </c>
      <c r="T84" s="47">
        <v>7601</v>
      </c>
      <c r="U84" s="74">
        <v>7068</v>
      </c>
      <c r="V84" s="52"/>
    </row>
    <row r="85" spans="1:22">
      <c r="A85" s="45">
        <v>28</v>
      </c>
      <c r="B85" s="45">
        <v>502</v>
      </c>
      <c r="C85" s="45">
        <v>28502</v>
      </c>
      <c r="D85" s="45" t="s">
        <v>340</v>
      </c>
      <c r="E85" s="49">
        <v>28501</v>
      </c>
      <c r="F85" s="50" t="s">
        <v>341</v>
      </c>
      <c r="G85" s="46">
        <v>11269</v>
      </c>
      <c r="H85" s="46">
        <v>11087</v>
      </c>
      <c r="I85" s="46">
        <v>10257</v>
      </c>
      <c r="J85" s="46">
        <v>9252</v>
      </c>
      <c r="K85" s="46">
        <v>7987</v>
      </c>
      <c r="L85" s="46">
        <v>7155</v>
      </c>
      <c r="M85" s="46">
        <v>6800</v>
      </c>
      <c r="N85" s="46">
        <v>6410</v>
      </c>
      <c r="O85" s="46">
        <v>6223</v>
      </c>
      <c r="P85" s="46">
        <v>6006</v>
      </c>
      <c r="Q85" s="46">
        <v>5831</v>
      </c>
      <c r="R85" s="46">
        <v>5606</v>
      </c>
      <c r="S85" s="47">
        <v>5225</v>
      </c>
      <c r="T85" s="47">
        <v>4667</v>
      </c>
      <c r="U85" s="74">
        <v>4099</v>
      </c>
      <c r="V85" s="52"/>
    </row>
    <row r="86" spans="1:22">
      <c r="A86" s="45">
        <v>28</v>
      </c>
      <c r="B86" s="45">
        <v>503</v>
      </c>
      <c r="C86" s="45">
        <v>28503</v>
      </c>
      <c r="D86" s="45" t="s">
        <v>342</v>
      </c>
      <c r="E86" s="49">
        <v>28501</v>
      </c>
      <c r="F86" s="50" t="s">
        <v>341</v>
      </c>
      <c r="G86" s="46">
        <v>7378</v>
      </c>
      <c r="H86" s="46">
        <v>7398</v>
      </c>
      <c r="I86" s="46">
        <v>7043</v>
      </c>
      <c r="J86" s="46">
        <v>6242</v>
      </c>
      <c r="K86" s="46">
        <v>5556</v>
      </c>
      <c r="L86" s="46">
        <v>5038</v>
      </c>
      <c r="M86" s="46">
        <v>4930</v>
      </c>
      <c r="N86" s="46">
        <v>4987</v>
      </c>
      <c r="O86" s="46">
        <v>5009</v>
      </c>
      <c r="P86" s="46">
        <v>4884</v>
      </c>
      <c r="Q86" s="46">
        <v>4817</v>
      </c>
      <c r="R86" s="46">
        <v>4567</v>
      </c>
      <c r="S86" s="47">
        <v>4341</v>
      </c>
      <c r="T86" s="47">
        <v>4024</v>
      </c>
      <c r="U86" s="74">
        <v>3628</v>
      </c>
      <c r="V86" s="52"/>
    </row>
    <row r="87" spans="1:22">
      <c r="A87" s="45">
        <v>28</v>
      </c>
      <c r="B87" s="45">
        <v>504</v>
      </c>
      <c r="C87" s="45">
        <v>28504</v>
      </c>
      <c r="D87" s="45" t="s">
        <v>343</v>
      </c>
      <c r="E87" s="49">
        <v>28501</v>
      </c>
      <c r="F87" s="50" t="s">
        <v>341</v>
      </c>
      <c r="G87" s="46">
        <v>5659</v>
      </c>
      <c r="H87" s="46">
        <v>5450</v>
      </c>
      <c r="I87" s="46">
        <v>5066</v>
      </c>
      <c r="J87" s="46">
        <v>4770</v>
      </c>
      <c r="K87" s="46">
        <v>4380</v>
      </c>
      <c r="L87" s="46">
        <v>4082</v>
      </c>
      <c r="M87" s="46">
        <v>3998</v>
      </c>
      <c r="N87" s="46">
        <v>3760</v>
      </c>
      <c r="O87" s="46">
        <v>3719</v>
      </c>
      <c r="P87" s="46">
        <v>3577</v>
      </c>
      <c r="Q87" s="46">
        <v>3562</v>
      </c>
      <c r="R87" s="46">
        <v>3375</v>
      </c>
      <c r="S87" s="47">
        <v>3195</v>
      </c>
      <c r="T87" s="47">
        <v>2973</v>
      </c>
      <c r="U87" s="74">
        <v>2715</v>
      </c>
      <c r="V87" s="52"/>
    </row>
    <row r="88" spans="1:22">
      <c r="A88" s="45">
        <v>28</v>
      </c>
      <c r="B88" s="45">
        <v>543</v>
      </c>
      <c r="C88" s="45">
        <v>28543</v>
      </c>
      <c r="D88" s="45" t="s">
        <v>344</v>
      </c>
      <c r="E88" s="49">
        <v>28585</v>
      </c>
      <c r="F88" s="50" t="s">
        <v>345</v>
      </c>
      <c r="G88" s="46">
        <v>16697</v>
      </c>
      <c r="H88" s="46">
        <v>17339</v>
      </c>
      <c r="I88" s="46">
        <v>17356</v>
      </c>
      <c r="J88" s="46">
        <v>17369</v>
      </c>
      <c r="K88" s="46">
        <v>16507</v>
      </c>
      <c r="L88" s="46">
        <v>15568</v>
      </c>
      <c r="M88" s="46">
        <v>15604</v>
      </c>
      <c r="N88" s="46">
        <v>15520</v>
      </c>
      <c r="O88" s="46">
        <v>15332</v>
      </c>
      <c r="P88" s="46">
        <v>14942</v>
      </c>
      <c r="Q88" s="46">
        <v>14502</v>
      </c>
      <c r="R88" s="46">
        <v>13998</v>
      </c>
      <c r="S88" s="47">
        <v>12939</v>
      </c>
      <c r="T88" s="47">
        <v>11971</v>
      </c>
      <c r="U88" s="74">
        <v>11217</v>
      </c>
      <c r="V88" s="52"/>
    </row>
    <row r="89" spans="1:22">
      <c r="A89" s="45">
        <v>28</v>
      </c>
      <c r="B89" s="45">
        <v>581</v>
      </c>
      <c r="C89" s="45">
        <v>28581</v>
      </c>
      <c r="D89" s="45" t="s">
        <v>346</v>
      </c>
      <c r="E89" s="49">
        <v>28585</v>
      </c>
      <c r="F89" s="50" t="s">
        <v>345</v>
      </c>
      <c r="G89" s="46">
        <v>9468</v>
      </c>
      <c r="H89" s="46">
        <v>9360</v>
      </c>
      <c r="I89" s="46">
        <v>9098</v>
      </c>
      <c r="J89" s="46">
        <v>8572</v>
      </c>
      <c r="K89" s="46">
        <v>10293</v>
      </c>
      <c r="L89" s="46">
        <v>8987</v>
      </c>
      <c r="M89" s="46">
        <v>8429</v>
      </c>
      <c r="N89" s="46">
        <v>7930</v>
      </c>
      <c r="O89" s="46">
        <v>7627</v>
      </c>
      <c r="P89" s="46">
        <v>7322</v>
      </c>
      <c r="Q89" s="46">
        <v>7070</v>
      </c>
      <c r="R89" s="46">
        <v>6633</v>
      </c>
      <c r="S89" s="47">
        <v>6117</v>
      </c>
      <c r="T89" s="47">
        <v>5531</v>
      </c>
      <c r="U89" s="74">
        <v>4888</v>
      </c>
      <c r="V89" s="52"/>
    </row>
    <row r="90" spans="1:22">
      <c r="A90" s="45">
        <v>28</v>
      </c>
      <c r="B90" s="45">
        <v>583</v>
      </c>
      <c r="C90" s="45">
        <v>28583</v>
      </c>
      <c r="D90" s="45" t="s">
        <v>347</v>
      </c>
      <c r="E90" s="49">
        <v>28585</v>
      </c>
      <c r="F90" s="50" t="s">
        <v>345</v>
      </c>
      <c r="G90" s="46">
        <v>8725</v>
      </c>
      <c r="H90" s="46">
        <v>8715</v>
      </c>
      <c r="I90" s="46">
        <v>8401</v>
      </c>
      <c r="J90" s="46">
        <v>7804</v>
      </c>
      <c r="K90" s="46">
        <v>4296</v>
      </c>
      <c r="L90" s="46">
        <v>3766</v>
      </c>
      <c r="M90" s="46">
        <v>3538</v>
      </c>
      <c r="N90" s="46">
        <v>3244</v>
      </c>
      <c r="O90" s="46">
        <v>3005</v>
      </c>
      <c r="P90" s="46">
        <v>2872</v>
      </c>
      <c r="Q90" s="46">
        <v>2726</v>
      </c>
      <c r="R90" s="46">
        <v>2640</v>
      </c>
      <c r="S90" s="47">
        <v>2383</v>
      </c>
      <c r="T90" s="47">
        <v>2194</v>
      </c>
      <c r="U90" s="74">
        <v>1965</v>
      </c>
      <c r="V90" s="52"/>
    </row>
    <row r="91" spans="1:22">
      <c r="A91" s="45">
        <v>28</v>
      </c>
      <c r="B91" s="45">
        <v>582</v>
      </c>
      <c r="C91" s="45">
        <v>28582</v>
      </c>
      <c r="D91" s="45" t="s">
        <v>348</v>
      </c>
      <c r="E91" s="49">
        <v>28586</v>
      </c>
      <c r="F91" s="50" t="s">
        <v>349</v>
      </c>
      <c r="G91" s="46">
        <v>16795</v>
      </c>
      <c r="H91" s="46">
        <v>16746</v>
      </c>
      <c r="I91" s="46">
        <v>16553</v>
      </c>
      <c r="J91" s="46">
        <v>15643</v>
      </c>
      <c r="K91" s="46">
        <v>14466</v>
      </c>
      <c r="L91" s="46">
        <v>13328</v>
      </c>
      <c r="M91" s="46">
        <v>12915</v>
      </c>
      <c r="N91" s="46">
        <v>12821</v>
      </c>
      <c r="O91" s="46">
        <v>12611</v>
      </c>
      <c r="P91" s="46">
        <v>12137</v>
      </c>
      <c r="Q91" s="46">
        <v>11827</v>
      </c>
      <c r="R91" s="46">
        <v>11222</v>
      </c>
      <c r="S91" s="47">
        <v>10528</v>
      </c>
      <c r="T91" s="47">
        <v>9793</v>
      </c>
      <c r="U91" s="74">
        <v>9222</v>
      </c>
      <c r="V91" s="52"/>
    </row>
    <row r="92" spans="1:22">
      <c r="A92" s="45">
        <v>28</v>
      </c>
      <c r="B92" s="45">
        <v>584</v>
      </c>
      <c r="C92" s="45">
        <v>28584</v>
      </c>
      <c r="D92" s="45" t="s">
        <v>350</v>
      </c>
      <c r="E92" s="49">
        <v>28586</v>
      </c>
      <c r="F92" s="81" t="s">
        <v>349</v>
      </c>
      <c r="G92" s="76">
        <v>12836</v>
      </c>
      <c r="H92" s="46">
        <v>13042</v>
      </c>
      <c r="I92" s="46">
        <v>12716</v>
      </c>
      <c r="J92" s="46">
        <v>12058</v>
      </c>
      <c r="K92" s="46">
        <v>11073</v>
      </c>
      <c r="L92" s="46">
        <v>9633</v>
      </c>
      <c r="M92" s="46">
        <v>8961</v>
      </c>
      <c r="N92" s="46">
        <v>8693</v>
      </c>
      <c r="O92" s="46">
        <v>8400</v>
      </c>
      <c r="P92" s="46">
        <v>8089</v>
      </c>
      <c r="Q92" s="46">
        <v>7802</v>
      </c>
      <c r="R92" s="46">
        <v>7379</v>
      </c>
      <c r="S92" s="47">
        <v>6939</v>
      </c>
      <c r="T92" s="47">
        <v>6211</v>
      </c>
      <c r="U92" s="74">
        <v>5597</v>
      </c>
      <c r="V92" s="52"/>
    </row>
    <row r="93" spans="1:22">
      <c r="A93" s="45">
        <v>28</v>
      </c>
      <c r="B93" s="45">
        <v>624</v>
      </c>
      <c r="C93" s="45">
        <v>28624</v>
      </c>
      <c r="D93" s="45" t="s">
        <v>351</v>
      </c>
      <c r="E93" s="45">
        <v>28624</v>
      </c>
      <c r="F93" s="82" t="s">
        <v>351</v>
      </c>
      <c r="G93" s="76">
        <v>10683</v>
      </c>
      <c r="H93" s="46">
        <v>10886</v>
      </c>
      <c r="I93" s="46">
        <v>10897</v>
      </c>
      <c r="J93" s="46">
        <v>10228</v>
      </c>
      <c r="K93" s="46">
        <v>9573</v>
      </c>
      <c r="L93" s="46">
        <v>8553</v>
      </c>
      <c r="M93" s="46">
        <v>8044</v>
      </c>
      <c r="N93" s="46">
        <v>7787</v>
      </c>
      <c r="O93" s="46">
        <v>7764</v>
      </c>
      <c r="P93" s="46">
        <v>7612</v>
      </c>
      <c r="Q93" s="46">
        <v>7869</v>
      </c>
      <c r="R93" s="46">
        <v>7549</v>
      </c>
      <c r="S93" s="47">
        <v>7080</v>
      </c>
      <c r="T93" s="47">
        <v>6461</v>
      </c>
      <c r="U93" s="74">
        <v>6007</v>
      </c>
      <c r="V93" s="52"/>
    </row>
    <row r="94" spans="1:22">
      <c r="A94" s="45"/>
      <c r="B94" s="45"/>
      <c r="C94" s="45"/>
      <c r="D94" s="45"/>
      <c r="E94" s="45"/>
      <c r="F94" s="82"/>
      <c r="G94" s="7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52"/>
      <c r="T94" s="52"/>
      <c r="U94" s="52"/>
      <c r="V94" s="52"/>
    </row>
    <row r="95" spans="1:22">
      <c r="A95" s="1" t="s">
        <v>103</v>
      </c>
      <c r="B95" s="45"/>
      <c r="C95" s="45"/>
      <c r="D95" s="45"/>
      <c r="E95" s="49"/>
      <c r="F95" s="81"/>
      <c r="G95" s="7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52"/>
      <c r="T95" s="52"/>
      <c r="U95" s="52"/>
      <c r="V95" s="52"/>
    </row>
    <row r="96" spans="1:22">
      <c r="A96" s="45"/>
      <c r="B96" s="45"/>
      <c r="C96" s="45"/>
      <c r="D96" s="45"/>
      <c r="E96" s="44">
        <v>28100</v>
      </c>
      <c r="F96" s="83" t="s">
        <v>249</v>
      </c>
      <c r="G96" s="76">
        <f t="shared" ref="G96:R96" si="0">SUM(G3)</f>
        <v>693971</v>
      </c>
      <c r="H96" s="46">
        <f t="shared" si="0"/>
        <v>820956</v>
      </c>
      <c r="I96" s="46">
        <f t="shared" si="0"/>
        <v>986311</v>
      </c>
      <c r="J96" s="46">
        <f t="shared" si="0"/>
        <v>1113937</v>
      </c>
      <c r="K96" s="46">
        <f t="shared" si="0"/>
        <v>1216614</v>
      </c>
      <c r="L96" s="46">
        <f t="shared" si="0"/>
        <v>1288901</v>
      </c>
      <c r="M96" s="46">
        <f t="shared" si="0"/>
        <v>1360565</v>
      </c>
      <c r="N96" s="46">
        <f t="shared" si="0"/>
        <v>1367390</v>
      </c>
      <c r="O96" s="46">
        <f t="shared" si="0"/>
        <v>1410834</v>
      </c>
      <c r="P96" s="46">
        <f t="shared" si="0"/>
        <v>1477410</v>
      </c>
      <c r="Q96" s="46">
        <f t="shared" si="0"/>
        <v>1423792</v>
      </c>
      <c r="R96" s="46">
        <f t="shared" si="0"/>
        <v>1493398</v>
      </c>
      <c r="S96" s="47">
        <v>1525393</v>
      </c>
      <c r="T96" s="54">
        <v>1544200</v>
      </c>
      <c r="U96" s="74">
        <v>1537272</v>
      </c>
      <c r="V96" s="54"/>
    </row>
    <row r="97" spans="1:22">
      <c r="A97" s="45"/>
      <c r="B97" s="45"/>
      <c r="C97" s="45"/>
      <c r="D97" s="45"/>
      <c r="E97" s="44">
        <v>28201</v>
      </c>
      <c r="F97" s="83" t="s">
        <v>250</v>
      </c>
      <c r="G97" s="76">
        <f t="shared" ref="G97:R97" si="1">SUM(G4:G8)</f>
        <v>308321</v>
      </c>
      <c r="H97" s="46">
        <f t="shared" si="1"/>
        <v>325329</v>
      </c>
      <c r="I97" s="46">
        <f t="shared" si="1"/>
        <v>348365</v>
      </c>
      <c r="J97" s="46">
        <f t="shared" si="1"/>
        <v>372824</v>
      </c>
      <c r="K97" s="46">
        <f t="shared" si="1"/>
        <v>412507</v>
      </c>
      <c r="L97" s="46">
        <f t="shared" si="1"/>
        <v>447666</v>
      </c>
      <c r="M97" s="46">
        <f t="shared" si="1"/>
        <v>479360</v>
      </c>
      <c r="N97" s="46">
        <f t="shared" si="1"/>
        <v>494825</v>
      </c>
      <c r="O97" s="46">
        <f t="shared" si="1"/>
        <v>506101</v>
      </c>
      <c r="P97" s="46">
        <f t="shared" si="1"/>
        <v>509129</v>
      </c>
      <c r="Q97" s="46">
        <f t="shared" si="1"/>
        <v>527854</v>
      </c>
      <c r="R97" s="46">
        <f t="shared" si="1"/>
        <v>534969</v>
      </c>
      <c r="S97" s="47">
        <v>536232</v>
      </c>
      <c r="T97" s="54">
        <v>536270</v>
      </c>
      <c r="U97" s="74">
        <v>535664</v>
      </c>
      <c r="V97" s="54"/>
    </row>
    <row r="98" spans="1:22">
      <c r="A98" s="45"/>
      <c r="B98" s="45"/>
      <c r="C98" s="45"/>
      <c r="D98" s="45"/>
      <c r="E98" s="44">
        <v>28202</v>
      </c>
      <c r="F98" s="83" t="s">
        <v>255</v>
      </c>
      <c r="G98" s="76">
        <f t="shared" ref="G98:R98" si="2">SUM(G9)</f>
        <v>232941</v>
      </c>
      <c r="H98" s="46">
        <f t="shared" si="2"/>
        <v>278973</v>
      </c>
      <c r="I98" s="46">
        <f t="shared" si="2"/>
        <v>335165</v>
      </c>
      <c r="J98" s="46">
        <f t="shared" si="2"/>
        <v>405534</v>
      </c>
      <c r="K98" s="46">
        <f t="shared" si="2"/>
        <v>500472</v>
      </c>
      <c r="L98" s="46">
        <f t="shared" si="2"/>
        <v>553696</v>
      </c>
      <c r="M98" s="46">
        <f t="shared" si="2"/>
        <v>545783</v>
      </c>
      <c r="N98" s="46">
        <f t="shared" si="2"/>
        <v>523650</v>
      </c>
      <c r="O98" s="46">
        <f t="shared" si="2"/>
        <v>509115</v>
      </c>
      <c r="P98" s="46">
        <f t="shared" si="2"/>
        <v>498999</v>
      </c>
      <c r="Q98" s="46">
        <f t="shared" si="2"/>
        <v>488586</v>
      </c>
      <c r="R98" s="46">
        <f t="shared" si="2"/>
        <v>466187</v>
      </c>
      <c r="S98" s="47">
        <v>462647</v>
      </c>
      <c r="T98" s="54">
        <v>453748</v>
      </c>
      <c r="U98" s="74">
        <v>452563</v>
      </c>
      <c r="V98" s="54"/>
    </row>
    <row r="99" spans="1:22">
      <c r="A99" s="45"/>
      <c r="B99" s="45"/>
      <c r="C99" s="45"/>
      <c r="D99" s="45"/>
      <c r="E99" s="44">
        <v>28203</v>
      </c>
      <c r="F99" s="83" t="s">
        <v>256</v>
      </c>
      <c r="G99" s="76">
        <f t="shared" ref="G99:R99" si="3">SUM(G10)</f>
        <v>101611</v>
      </c>
      <c r="H99" s="46">
        <f t="shared" si="3"/>
        <v>112041</v>
      </c>
      <c r="I99" s="46">
        <f t="shared" si="3"/>
        <v>120233</v>
      </c>
      <c r="J99" s="46">
        <f t="shared" si="3"/>
        <v>129820</v>
      </c>
      <c r="K99" s="46">
        <f t="shared" si="3"/>
        <v>159351</v>
      </c>
      <c r="L99" s="46">
        <f t="shared" si="3"/>
        <v>206561</v>
      </c>
      <c r="M99" s="46">
        <f t="shared" si="3"/>
        <v>234945</v>
      </c>
      <c r="N99" s="46">
        <f t="shared" si="3"/>
        <v>254869</v>
      </c>
      <c r="O99" s="46">
        <f t="shared" si="3"/>
        <v>263363</v>
      </c>
      <c r="P99" s="46">
        <f t="shared" si="3"/>
        <v>270722</v>
      </c>
      <c r="Q99" s="46">
        <f t="shared" si="3"/>
        <v>287606</v>
      </c>
      <c r="R99" s="46">
        <f t="shared" si="3"/>
        <v>293117</v>
      </c>
      <c r="S99" s="47">
        <v>291027</v>
      </c>
      <c r="T99" s="54">
        <v>290959</v>
      </c>
      <c r="U99" s="74">
        <v>293409</v>
      </c>
      <c r="V99" s="54"/>
    </row>
    <row r="100" spans="1:22">
      <c r="A100" s="45"/>
      <c r="B100" s="45"/>
      <c r="C100" s="45"/>
      <c r="D100" s="45"/>
      <c r="E100" s="44">
        <v>28204</v>
      </c>
      <c r="F100" s="83" t="s">
        <v>257</v>
      </c>
      <c r="G100" s="76">
        <f t="shared" ref="G100:R100" si="4">SUM(G11)</f>
        <v>144052</v>
      </c>
      <c r="H100" s="46">
        <f t="shared" si="4"/>
        <v>168610</v>
      </c>
      <c r="I100" s="46">
        <f t="shared" si="4"/>
        <v>210527</v>
      </c>
      <c r="J100" s="46">
        <f t="shared" si="4"/>
        <v>263029</v>
      </c>
      <c r="K100" s="46">
        <f t="shared" si="4"/>
        <v>337391</v>
      </c>
      <c r="L100" s="46">
        <f t="shared" si="4"/>
        <v>377043</v>
      </c>
      <c r="M100" s="46">
        <f t="shared" si="4"/>
        <v>400622</v>
      </c>
      <c r="N100" s="46">
        <f t="shared" si="4"/>
        <v>410329</v>
      </c>
      <c r="O100" s="46">
        <f t="shared" si="4"/>
        <v>421267</v>
      </c>
      <c r="P100" s="46">
        <f t="shared" si="4"/>
        <v>426909</v>
      </c>
      <c r="Q100" s="46">
        <f t="shared" si="4"/>
        <v>390389</v>
      </c>
      <c r="R100" s="46">
        <f t="shared" si="4"/>
        <v>438105</v>
      </c>
      <c r="S100" s="47">
        <v>465337</v>
      </c>
      <c r="T100" s="54">
        <v>482640</v>
      </c>
      <c r="U100" s="74">
        <v>487850</v>
      </c>
      <c r="V100" s="54"/>
    </row>
    <row r="101" spans="1:22">
      <c r="A101" s="45"/>
      <c r="B101" s="45"/>
      <c r="C101" s="45"/>
      <c r="D101" s="45"/>
      <c r="E101" s="44">
        <v>28205</v>
      </c>
      <c r="F101" s="83" t="s">
        <v>258</v>
      </c>
      <c r="G101" s="76">
        <f t="shared" ref="G101:R101" si="5">SUM(G12:G13)</f>
        <v>69463</v>
      </c>
      <c r="H101" s="46">
        <f t="shared" si="5"/>
        <v>69825</v>
      </c>
      <c r="I101" s="46">
        <f t="shared" si="5"/>
        <v>66148</v>
      </c>
      <c r="J101" s="46">
        <f t="shared" si="5"/>
        <v>62632</v>
      </c>
      <c r="K101" s="46">
        <f t="shared" si="5"/>
        <v>58974</v>
      </c>
      <c r="L101" s="46">
        <f t="shared" si="5"/>
        <v>56171</v>
      </c>
      <c r="M101" s="46">
        <f t="shared" si="5"/>
        <v>55022</v>
      </c>
      <c r="N101" s="46">
        <f t="shared" si="5"/>
        <v>54826</v>
      </c>
      <c r="O101" s="46">
        <f t="shared" si="5"/>
        <v>55048</v>
      </c>
      <c r="P101" s="46">
        <f t="shared" si="5"/>
        <v>54049</v>
      </c>
      <c r="Q101" s="46">
        <f t="shared" si="5"/>
        <v>52839</v>
      </c>
      <c r="R101" s="46">
        <f t="shared" si="5"/>
        <v>52248</v>
      </c>
      <c r="S101" s="47">
        <v>50030</v>
      </c>
      <c r="T101" s="54">
        <v>47254</v>
      </c>
      <c r="U101" s="74">
        <v>44258</v>
      </c>
      <c r="V101" s="54"/>
    </row>
    <row r="102" spans="1:22">
      <c r="A102" s="45"/>
      <c r="B102" s="45"/>
      <c r="C102" s="45"/>
      <c r="D102" s="45"/>
      <c r="E102" s="44">
        <v>28206</v>
      </c>
      <c r="F102" s="83" t="s">
        <v>260</v>
      </c>
      <c r="G102" s="76">
        <f t="shared" ref="G102:R102" si="6">SUM(G14)</f>
        <v>37033</v>
      </c>
      <c r="H102" s="46">
        <f t="shared" si="6"/>
        <v>42951</v>
      </c>
      <c r="I102" s="46">
        <f t="shared" si="6"/>
        <v>50960</v>
      </c>
      <c r="J102" s="46">
        <f t="shared" si="6"/>
        <v>57050</v>
      </c>
      <c r="K102" s="46">
        <f t="shared" si="6"/>
        <v>63195</v>
      </c>
      <c r="L102" s="46">
        <f t="shared" si="6"/>
        <v>70938</v>
      </c>
      <c r="M102" s="46">
        <f t="shared" si="6"/>
        <v>76211</v>
      </c>
      <c r="N102" s="46">
        <f t="shared" si="6"/>
        <v>81745</v>
      </c>
      <c r="O102" s="46">
        <f t="shared" si="6"/>
        <v>87127</v>
      </c>
      <c r="P102" s="46">
        <f t="shared" si="6"/>
        <v>87524</v>
      </c>
      <c r="Q102" s="46">
        <f t="shared" si="6"/>
        <v>75032</v>
      </c>
      <c r="R102" s="46">
        <f t="shared" si="6"/>
        <v>83834</v>
      </c>
      <c r="S102" s="47">
        <v>90590</v>
      </c>
      <c r="T102" s="54">
        <v>93238</v>
      </c>
      <c r="U102" s="74">
        <v>95350</v>
      </c>
      <c r="V102" s="54"/>
    </row>
    <row r="103" spans="1:22">
      <c r="A103" s="45"/>
      <c r="B103" s="45"/>
      <c r="C103" s="45"/>
      <c r="D103" s="45"/>
      <c r="E103" s="44">
        <v>28207</v>
      </c>
      <c r="F103" s="83" t="s">
        <v>261</v>
      </c>
      <c r="G103" s="76">
        <f t="shared" ref="G103:R103" si="7">SUM(G15)</f>
        <v>56677</v>
      </c>
      <c r="H103" s="46">
        <f t="shared" si="7"/>
        <v>59838</v>
      </c>
      <c r="I103" s="46">
        <f t="shared" si="7"/>
        <v>68982</v>
      </c>
      <c r="J103" s="46">
        <f t="shared" si="7"/>
        <v>86455</v>
      </c>
      <c r="K103" s="46">
        <f t="shared" si="7"/>
        <v>121380</v>
      </c>
      <c r="L103" s="46">
        <f t="shared" si="7"/>
        <v>153763</v>
      </c>
      <c r="M103" s="46">
        <f t="shared" si="7"/>
        <v>171978</v>
      </c>
      <c r="N103" s="46">
        <f t="shared" si="7"/>
        <v>178228</v>
      </c>
      <c r="O103" s="46">
        <f t="shared" si="7"/>
        <v>182731</v>
      </c>
      <c r="P103" s="46">
        <f t="shared" si="7"/>
        <v>186134</v>
      </c>
      <c r="Q103" s="46">
        <f t="shared" si="7"/>
        <v>188431</v>
      </c>
      <c r="R103" s="46">
        <f t="shared" si="7"/>
        <v>192159</v>
      </c>
      <c r="S103" s="47">
        <v>192250</v>
      </c>
      <c r="T103" s="54">
        <v>196127</v>
      </c>
      <c r="U103" s="74">
        <v>196883</v>
      </c>
      <c r="V103" s="54"/>
    </row>
    <row r="104" spans="1:22">
      <c r="A104" s="45"/>
      <c r="B104" s="45"/>
      <c r="C104" s="45"/>
      <c r="D104" s="45"/>
      <c r="E104" s="44">
        <v>28208</v>
      </c>
      <c r="F104" s="83" t="s">
        <v>262</v>
      </c>
      <c r="G104" s="76">
        <f t="shared" ref="G104:R104" si="8">SUM(G16)</f>
        <v>34170</v>
      </c>
      <c r="H104" s="46">
        <f t="shared" si="8"/>
        <v>35894</v>
      </c>
      <c r="I104" s="46">
        <f t="shared" si="8"/>
        <v>35905</v>
      </c>
      <c r="J104" s="46">
        <f t="shared" si="8"/>
        <v>36521</v>
      </c>
      <c r="K104" s="46">
        <f t="shared" si="8"/>
        <v>38921</v>
      </c>
      <c r="L104" s="46">
        <f t="shared" si="8"/>
        <v>40657</v>
      </c>
      <c r="M104" s="46">
        <f t="shared" si="8"/>
        <v>42008</v>
      </c>
      <c r="N104" s="46">
        <f t="shared" si="8"/>
        <v>41498</v>
      </c>
      <c r="O104" s="46">
        <f t="shared" si="8"/>
        <v>39868</v>
      </c>
      <c r="P104" s="46">
        <f t="shared" si="8"/>
        <v>36871</v>
      </c>
      <c r="Q104" s="46">
        <f t="shared" si="8"/>
        <v>36103</v>
      </c>
      <c r="R104" s="46">
        <f t="shared" si="8"/>
        <v>34320</v>
      </c>
      <c r="S104" s="47">
        <v>32475</v>
      </c>
      <c r="T104" s="54">
        <v>31158</v>
      </c>
      <c r="U104" s="74">
        <v>30129</v>
      </c>
      <c r="V104" s="54"/>
    </row>
    <row r="105" spans="1:22">
      <c r="A105" s="45"/>
      <c r="B105" s="45"/>
      <c r="C105" s="45"/>
      <c r="D105" s="45"/>
      <c r="E105" s="44">
        <v>28209</v>
      </c>
      <c r="F105" s="83" t="s">
        <v>263</v>
      </c>
      <c r="G105" s="76">
        <f t="shared" ref="G105:R105" si="9">SUM(G17:G22)</f>
        <v>103154</v>
      </c>
      <c r="H105" s="46">
        <f t="shared" si="9"/>
        <v>102838</v>
      </c>
      <c r="I105" s="46">
        <f t="shared" si="9"/>
        <v>102557</v>
      </c>
      <c r="J105" s="46">
        <f t="shared" si="9"/>
        <v>99572</v>
      </c>
      <c r="K105" s="46">
        <f t="shared" si="9"/>
        <v>96599</v>
      </c>
      <c r="L105" s="46">
        <f t="shared" si="9"/>
        <v>94732</v>
      </c>
      <c r="M105" s="46">
        <f t="shared" si="9"/>
        <v>95687</v>
      </c>
      <c r="N105" s="46">
        <f t="shared" si="9"/>
        <v>96448</v>
      </c>
      <c r="O105" s="46">
        <f t="shared" si="9"/>
        <v>96086</v>
      </c>
      <c r="P105" s="46">
        <f t="shared" si="9"/>
        <v>94163</v>
      </c>
      <c r="Q105" s="46">
        <f t="shared" si="9"/>
        <v>93859</v>
      </c>
      <c r="R105" s="46">
        <f t="shared" si="9"/>
        <v>92752</v>
      </c>
      <c r="S105" s="47">
        <v>89208</v>
      </c>
      <c r="T105" s="54">
        <v>85592</v>
      </c>
      <c r="U105" s="74">
        <v>82250</v>
      </c>
      <c r="V105" s="54"/>
    </row>
    <row r="106" spans="1:22">
      <c r="A106" s="45"/>
      <c r="B106" s="45"/>
      <c r="C106" s="45"/>
      <c r="D106" s="45"/>
      <c r="E106" s="44">
        <v>28210</v>
      </c>
      <c r="F106" s="83" t="s">
        <v>269</v>
      </c>
      <c r="G106" s="76">
        <f t="shared" ref="G106:R106" si="10">SUM(G23)</f>
        <v>93071</v>
      </c>
      <c r="H106" s="46">
        <f t="shared" si="10"/>
        <v>97208</v>
      </c>
      <c r="I106" s="46">
        <f t="shared" si="10"/>
        <v>100003</v>
      </c>
      <c r="J106" s="46">
        <f t="shared" si="10"/>
        <v>101894</v>
      </c>
      <c r="K106" s="46">
        <f t="shared" si="10"/>
        <v>114279</v>
      </c>
      <c r="L106" s="46">
        <f t="shared" si="10"/>
        <v>140344</v>
      </c>
      <c r="M106" s="46">
        <f t="shared" si="10"/>
        <v>183280</v>
      </c>
      <c r="N106" s="46">
        <f t="shared" si="10"/>
        <v>212233</v>
      </c>
      <c r="O106" s="46">
        <f t="shared" si="10"/>
        <v>227311</v>
      </c>
      <c r="P106" s="46">
        <f t="shared" si="10"/>
        <v>239803</v>
      </c>
      <c r="Q106" s="46">
        <f t="shared" si="10"/>
        <v>260567</v>
      </c>
      <c r="R106" s="46">
        <f t="shared" si="10"/>
        <v>266170</v>
      </c>
      <c r="S106" s="47">
        <v>267100</v>
      </c>
      <c r="T106" s="54">
        <v>266937</v>
      </c>
      <c r="U106" s="74">
        <v>267435</v>
      </c>
      <c r="V106" s="54"/>
    </row>
    <row r="107" spans="1:22">
      <c r="A107" s="45"/>
      <c r="B107" s="45"/>
      <c r="C107" s="45"/>
      <c r="D107" s="45"/>
      <c r="E107" s="44">
        <v>28212</v>
      </c>
      <c r="F107" s="83" t="s">
        <v>272</v>
      </c>
      <c r="G107" s="76">
        <f t="shared" ref="G107:R107" si="11">SUM(G25)</f>
        <v>44162</v>
      </c>
      <c r="H107" s="46">
        <f t="shared" si="11"/>
        <v>42596</v>
      </c>
      <c r="I107" s="46">
        <f t="shared" si="11"/>
        <v>42116</v>
      </c>
      <c r="J107" s="46">
        <f t="shared" si="11"/>
        <v>42381</v>
      </c>
      <c r="K107" s="46">
        <f t="shared" si="11"/>
        <v>44698</v>
      </c>
      <c r="L107" s="46">
        <f t="shared" si="11"/>
        <v>45942</v>
      </c>
      <c r="M107" s="46">
        <f t="shared" si="11"/>
        <v>49583</v>
      </c>
      <c r="N107" s="46">
        <f t="shared" si="11"/>
        <v>51046</v>
      </c>
      <c r="O107" s="46">
        <f t="shared" si="11"/>
        <v>52374</v>
      </c>
      <c r="P107" s="46">
        <f t="shared" si="11"/>
        <v>51131</v>
      </c>
      <c r="Q107" s="46">
        <f t="shared" si="11"/>
        <v>51426</v>
      </c>
      <c r="R107" s="46">
        <f t="shared" si="11"/>
        <v>52077</v>
      </c>
      <c r="S107" s="47">
        <v>51794</v>
      </c>
      <c r="T107" s="54">
        <v>50523</v>
      </c>
      <c r="U107" s="74">
        <v>48567</v>
      </c>
      <c r="V107" s="54"/>
    </row>
    <row r="108" spans="1:22">
      <c r="A108" s="45"/>
      <c r="B108" s="45"/>
      <c r="C108" s="45"/>
      <c r="D108" s="45"/>
      <c r="E108" s="44">
        <v>28213</v>
      </c>
      <c r="F108" s="83" t="s">
        <v>273</v>
      </c>
      <c r="G108" s="76">
        <f t="shared" ref="G108:R108" si="12">SUM(G26:G27)</f>
        <v>37160</v>
      </c>
      <c r="H108" s="46">
        <f t="shared" si="12"/>
        <v>42516</v>
      </c>
      <c r="I108" s="46">
        <f t="shared" si="12"/>
        <v>48012</v>
      </c>
      <c r="J108" s="46">
        <f t="shared" si="12"/>
        <v>51173</v>
      </c>
      <c r="K108" s="46">
        <f t="shared" si="12"/>
        <v>48481</v>
      </c>
      <c r="L108" s="46">
        <f t="shared" si="12"/>
        <v>45964</v>
      </c>
      <c r="M108" s="46">
        <f t="shared" si="12"/>
        <v>46182</v>
      </c>
      <c r="N108" s="46">
        <f t="shared" si="12"/>
        <v>46380</v>
      </c>
      <c r="O108" s="46">
        <f t="shared" si="12"/>
        <v>46889</v>
      </c>
      <c r="P108" s="46">
        <f t="shared" si="12"/>
        <v>46220</v>
      </c>
      <c r="Q108" s="46">
        <f t="shared" si="12"/>
        <v>46339</v>
      </c>
      <c r="R108" s="46">
        <f t="shared" si="12"/>
        <v>45718</v>
      </c>
      <c r="S108" s="47">
        <v>43953</v>
      </c>
      <c r="T108" s="54">
        <v>42802</v>
      </c>
      <c r="U108" s="74">
        <v>40866</v>
      </c>
      <c r="V108" s="54"/>
    </row>
    <row r="109" spans="1:22">
      <c r="A109" s="45"/>
      <c r="B109" s="45"/>
      <c r="C109" s="45"/>
      <c r="D109" s="45"/>
      <c r="E109" s="44">
        <v>28214</v>
      </c>
      <c r="F109" s="83" t="s">
        <v>275</v>
      </c>
      <c r="G109" s="76">
        <f t="shared" ref="G109:R109" si="13">SUM(G28)</f>
        <v>46900</v>
      </c>
      <c r="H109" s="46">
        <f t="shared" si="13"/>
        <v>48405</v>
      </c>
      <c r="I109" s="46">
        <f t="shared" si="13"/>
        <v>55084</v>
      </c>
      <c r="J109" s="46">
        <f t="shared" si="13"/>
        <v>66491</v>
      </c>
      <c r="K109" s="46">
        <f t="shared" si="13"/>
        <v>91486</v>
      </c>
      <c r="L109" s="46">
        <f t="shared" si="13"/>
        <v>127179</v>
      </c>
      <c r="M109" s="46">
        <f t="shared" si="13"/>
        <v>162624</v>
      </c>
      <c r="N109" s="46">
        <f t="shared" si="13"/>
        <v>183628</v>
      </c>
      <c r="O109" s="46">
        <f t="shared" si="13"/>
        <v>194273</v>
      </c>
      <c r="P109" s="46">
        <f t="shared" si="13"/>
        <v>201862</v>
      </c>
      <c r="Q109" s="46">
        <f t="shared" si="13"/>
        <v>202544</v>
      </c>
      <c r="R109" s="46">
        <f t="shared" si="13"/>
        <v>213037</v>
      </c>
      <c r="S109" s="47">
        <v>219862</v>
      </c>
      <c r="T109" s="54">
        <v>225700</v>
      </c>
      <c r="U109" s="74">
        <v>224903</v>
      </c>
      <c r="V109" s="54"/>
    </row>
    <row r="110" spans="1:22">
      <c r="A110" s="45"/>
      <c r="B110" s="45"/>
      <c r="C110" s="45"/>
      <c r="D110" s="45"/>
      <c r="E110" s="44">
        <v>28215</v>
      </c>
      <c r="F110" s="83" t="s">
        <v>276</v>
      </c>
      <c r="G110" s="76">
        <f t="shared" ref="G110:R110" si="14">SUM(G29:G30)</f>
        <v>47985</v>
      </c>
      <c r="H110" s="46">
        <f t="shared" si="14"/>
        <v>47951</v>
      </c>
      <c r="I110" s="46">
        <f t="shared" si="14"/>
        <v>48240</v>
      </c>
      <c r="J110" s="46">
        <f t="shared" si="14"/>
        <v>47062</v>
      </c>
      <c r="K110" s="46">
        <f t="shared" si="14"/>
        <v>46688</v>
      </c>
      <c r="L110" s="46">
        <f t="shared" si="14"/>
        <v>49071</v>
      </c>
      <c r="M110" s="46">
        <f t="shared" si="14"/>
        <v>63746</v>
      </c>
      <c r="N110" s="46">
        <f t="shared" si="14"/>
        <v>78297</v>
      </c>
      <c r="O110" s="46">
        <f t="shared" si="14"/>
        <v>82636</v>
      </c>
      <c r="P110" s="46">
        <f t="shared" si="14"/>
        <v>84445</v>
      </c>
      <c r="Q110" s="46">
        <f t="shared" si="14"/>
        <v>86562</v>
      </c>
      <c r="R110" s="46">
        <f t="shared" si="14"/>
        <v>86117</v>
      </c>
      <c r="S110" s="47">
        <v>84361</v>
      </c>
      <c r="T110" s="54">
        <v>81009</v>
      </c>
      <c r="U110" s="74">
        <v>77178</v>
      </c>
      <c r="V110" s="54"/>
    </row>
    <row r="111" spans="1:22">
      <c r="A111" s="45"/>
      <c r="B111" s="45"/>
      <c r="C111" s="45"/>
      <c r="D111" s="45"/>
      <c r="E111" s="44">
        <v>28216</v>
      </c>
      <c r="F111" s="83" t="s">
        <v>278</v>
      </c>
      <c r="G111" s="76">
        <f t="shared" ref="G111:R111" si="15">SUM(G31)</f>
        <v>46659</v>
      </c>
      <c r="H111" s="46">
        <f t="shared" si="15"/>
        <v>49771</v>
      </c>
      <c r="I111" s="46">
        <f t="shared" si="15"/>
        <v>51131</v>
      </c>
      <c r="J111" s="46">
        <f t="shared" si="15"/>
        <v>53565</v>
      </c>
      <c r="K111" s="46">
        <f t="shared" si="15"/>
        <v>61000</v>
      </c>
      <c r="L111" s="46">
        <f t="shared" si="15"/>
        <v>68900</v>
      </c>
      <c r="M111" s="46">
        <f t="shared" si="15"/>
        <v>77080</v>
      </c>
      <c r="N111" s="46">
        <f t="shared" si="15"/>
        <v>85463</v>
      </c>
      <c r="O111" s="46">
        <f t="shared" si="15"/>
        <v>91434</v>
      </c>
      <c r="P111" s="46">
        <f t="shared" si="15"/>
        <v>93273</v>
      </c>
      <c r="Q111" s="46">
        <f t="shared" si="15"/>
        <v>97632</v>
      </c>
      <c r="R111" s="46">
        <f t="shared" si="15"/>
        <v>96020</v>
      </c>
      <c r="S111" s="47">
        <v>94813</v>
      </c>
      <c r="T111" s="54">
        <v>93901</v>
      </c>
      <c r="U111" s="74">
        <v>91030</v>
      </c>
      <c r="V111" s="54"/>
    </row>
    <row r="112" spans="1:22">
      <c r="A112" s="45"/>
      <c r="B112" s="45"/>
      <c r="C112" s="45"/>
      <c r="D112" s="45"/>
      <c r="E112" s="44">
        <v>28217</v>
      </c>
      <c r="F112" s="83" t="s">
        <v>279</v>
      </c>
      <c r="G112" s="76">
        <f t="shared" ref="G112:R112" si="16">SUM(G32)</f>
        <v>31048</v>
      </c>
      <c r="H112" s="46">
        <f t="shared" si="16"/>
        <v>32555</v>
      </c>
      <c r="I112" s="46">
        <f t="shared" si="16"/>
        <v>35158</v>
      </c>
      <c r="J112" s="46">
        <f t="shared" si="16"/>
        <v>41916</v>
      </c>
      <c r="K112" s="46">
        <f t="shared" si="16"/>
        <v>61282</v>
      </c>
      <c r="L112" s="46">
        <f t="shared" si="16"/>
        <v>87127</v>
      </c>
      <c r="M112" s="46">
        <f t="shared" si="16"/>
        <v>115773</v>
      </c>
      <c r="N112" s="46">
        <f t="shared" si="16"/>
        <v>129834</v>
      </c>
      <c r="O112" s="46">
        <f t="shared" si="16"/>
        <v>136376</v>
      </c>
      <c r="P112" s="46">
        <f t="shared" si="16"/>
        <v>141253</v>
      </c>
      <c r="Q112" s="46">
        <f t="shared" si="16"/>
        <v>144539</v>
      </c>
      <c r="R112" s="46">
        <f t="shared" si="16"/>
        <v>153762</v>
      </c>
      <c r="S112" s="47">
        <v>157668</v>
      </c>
      <c r="T112" s="54">
        <v>156423</v>
      </c>
      <c r="U112" s="74">
        <v>156375</v>
      </c>
      <c r="V112" s="54"/>
    </row>
    <row r="113" spans="1:22">
      <c r="A113" s="45"/>
      <c r="B113" s="45"/>
      <c r="C113" s="45"/>
      <c r="D113" s="45"/>
      <c r="E113" s="44">
        <v>28218</v>
      </c>
      <c r="F113" s="83" t="s">
        <v>280</v>
      </c>
      <c r="G113" s="76">
        <f t="shared" ref="G113:R113" si="17">SUM(G33)</f>
        <v>34847</v>
      </c>
      <c r="H113" s="46">
        <f t="shared" si="17"/>
        <v>35744</v>
      </c>
      <c r="I113" s="46">
        <f t="shared" si="17"/>
        <v>36623</v>
      </c>
      <c r="J113" s="46">
        <f t="shared" si="17"/>
        <v>36343</v>
      </c>
      <c r="K113" s="46">
        <f t="shared" si="17"/>
        <v>36695</v>
      </c>
      <c r="L113" s="46">
        <f t="shared" si="17"/>
        <v>37623</v>
      </c>
      <c r="M113" s="46">
        <f t="shared" si="17"/>
        <v>40576</v>
      </c>
      <c r="N113" s="46">
        <f t="shared" si="17"/>
        <v>43574</v>
      </c>
      <c r="O113" s="46">
        <f t="shared" si="17"/>
        <v>45686</v>
      </c>
      <c r="P113" s="46">
        <f t="shared" si="17"/>
        <v>46007</v>
      </c>
      <c r="Q113" s="46">
        <f t="shared" si="17"/>
        <v>48214</v>
      </c>
      <c r="R113" s="46">
        <f t="shared" si="17"/>
        <v>49432</v>
      </c>
      <c r="S113" s="47">
        <v>49761</v>
      </c>
      <c r="T113" s="54">
        <v>49680</v>
      </c>
      <c r="U113" s="74">
        <v>48580</v>
      </c>
      <c r="V113" s="54"/>
    </row>
    <row r="114" spans="1:22">
      <c r="A114" s="45"/>
      <c r="B114" s="45"/>
      <c r="C114" s="45"/>
      <c r="D114" s="45"/>
      <c r="E114" s="44">
        <v>28219</v>
      </c>
      <c r="F114" s="83" t="s">
        <v>281</v>
      </c>
      <c r="G114" s="76">
        <f t="shared" ref="G114:R114" si="18">SUM(G34)</f>
        <v>33145</v>
      </c>
      <c r="H114" s="46">
        <f t="shared" si="18"/>
        <v>33211</v>
      </c>
      <c r="I114" s="46">
        <f t="shared" si="18"/>
        <v>33667</v>
      </c>
      <c r="J114" s="46">
        <f t="shared" si="18"/>
        <v>32528</v>
      </c>
      <c r="K114" s="46">
        <f t="shared" si="18"/>
        <v>32265</v>
      </c>
      <c r="L114" s="46">
        <f t="shared" si="18"/>
        <v>33090</v>
      </c>
      <c r="M114" s="46">
        <f t="shared" si="18"/>
        <v>35261</v>
      </c>
      <c r="N114" s="46">
        <f t="shared" si="18"/>
        <v>36529</v>
      </c>
      <c r="O114" s="46">
        <f t="shared" si="18"/>
        <v>40716</v>
      </c>
      <c r="P114" s="46">
        <f t="shared" si="18"/>
        <v>64560</v>
      </c>
      <c r="Q114" s="46">
        <f t="shared" si="18"/>
        <v>96279</v>
      </c>
      <c r="R114" s="46">
        <f t="shared" si="18"/>
        <v>111737</v>
      </c>
      <c r="S114" s="47">
        <v>113572</v>
      </c>
      <c r="T114" s="54">
        <v>114216</v>
      </c>
      <c r="U114" s="74">
        <v>112691</v>
      </c>
      <c r="V114" s="54"/>
    </row>
    <row r="115" spans="1:22">
      <c r="A115" s="45"/>
      <c r="B115" s="45"/>
      <c r="C115" s="45"/>
      <c r="D115" s="45"/>
      <c r="E115" s="44">
        <v>28220</v>
      </c>
      <c r="F115" s="83" t="s">
        <v>282</v>
      </c>
      <c r="G115" s="76">
        <f t="shared" ref="G115:R115" si="19">SUM(G35)</f>
        <v>48600</v>
      </c>
      <c r="H115" s="46">
        <f t="shared" si="19"/>
        <v>49474</v>
      </c>
      <c r="I115" s="46">
        <f t="shared" si="19"/>
        <v>49736</v>
      </c>
      <c r="J115" s="46">
        <f t="shared" si="19"/>
        <v>49234</v>
      </c>
      <c r="K115" s="46">
        <f t="shared" si="19"/>
        <v>48219</v>
      </c>
      <c r="L115" s="46">
        <f t="shared" si="19"/>
        <v>48354</v>
      </c>
      <c r="M115" s="46">
        <f t="shared" si="19"/>
        <v>50161</v>
      </c>
      <c r="N115" s="46">
        <f t="shared" si="19"/>
        <v>51051</v>
      </c>
      <c r="O115" s="46">
        <f t="shared" si="19"/>
        <v>52107</v>
      </c>
      <c r="P115" s="46">
        <f t="shared" si="19"/>
        <v>51784</v>
      </c>
      <c r="Q115" s="46">
        <f t="shared" si="19"/>
        <v>51706</v>
      </c>
      <c r="R115" s="46">
        <f t="shared" si="19"/>
        <v>51104</v>
      </c>
      <c r="S115" s="47">
        <v>49396</v>
      </c>
      <c r="T115" s="54">
        <v>47993</v>
      </c>
      <c r="U115" s="74">
        <v>44313</v>
      </c>
      <c r="V115" s="54"/>
    </row>
    <row r="116" spans="1:22">
      <c r="A116" s="45"/>
      <c r="B116" s="45"/>
      <c r="C116" s="45"/>
      <c r="D116" s="45"/>
      <c r="E116" s="44">
        <v>28221</v>
      </c>
      <c r="F116" s="83" t="s">
        <v>283</v>
      </c>
      <c r="G116" s="76">
        <f t="shared" ref="G116:R116" si="20">SUM(G36:G39)</f>
        <v>58355</v>
      </c>
      <c r="H116" s="46">
        <f t="shared" si="20"/>
        <v>57083</v>
      </c>
      <c r="I116" s="46">
        <f t="shared" si="20"/>
        <v>55181</v>
      </c>
      <c r="J116" s="46">
        <f t="shared" si="20"/>
        <v>51611</v>
      </c>
      <c r="K116" s="46">
        <f t="shared" si="20"/>
        <v>47346</v>
      </c>
      <c r="L116" s="46">
        <f t="shared" si="20"/>
        <v>43428</v>
      </c>
      <c r="M116" s="46">
        <f t="shared" si="20"/>
        <v>42026</v>
      </c>
      <c r="N116" s="46">
        <f t="shared" si="20"/>
        <v>41685</v>
      </c>
      <c r="O116" s="46">
        <f t="shared" si="20"/>
        <v>41144</v>
      </c>
      <c r="P116" s="46">
        <f t="shared" si="20"/>
        <v>41802</v>
      </c>
      <c r="Q116" s="46">
        <f t="shared" si="20"/>
        <v>44752</v>
      </c>
      <c r="R116" s="46">
        <f t="shared" si="20"/>
        <v>0</v>
      </c>
      <c r="S116" s="47">
        <v>45245</v>
      </c>
      <c r="T116" s="54">
        <v>43263</v>
      </c>
      <c r="U116" s="74">
        <v>41490</v>
      </c>
      <c r="V116" s="54"/>
    </row>
    <row r="117" spans="1:22">
      <c r="A117" s="45"/>
      <c r="B117" s="45"/>
      <c r="C117" s="45"/>
      <c r="D117" s="45"/>
      <c r="E117" s="44">
        <v>28222</v>
      </c>
      <c r="F117" s="83" t="s">
        <v>289</v>
      </c>
      <c r="G117" s="76">
        <f>SUM(G40:G43)</f>
        <v>49057</v>
      </c>
      <c r="H117" s="46">
        <f t="shared" ref="H117:R117" si="21">SUM(H40:H43)</f>
        <v>49190</v>
      </c>
      <c r="I117" s="46">
        <f t="shared" si="21"/>
        <v>48578</v>
      </c>
      <c r="J117" s="46">
        <f t="shared" si="21"/>
        <v>44884</v>
      </c>
      <c r="K117" s="46">
        <f t="shared" si="21"/>
        <v>40740</v>
      </c>
      <c r="L117" s="46">
        <f t="shared" si="21"/>
        <v>36716</v>
      </c>
      <c r="M117" s="46">
        <f t="shared" si="21"/>
        <v>34919</v>
      </c>
      <c r="N117" s="46">
        <f t="shared" si="21"/>
        <v>33979</v>
      </c>
      <c r="O117" s="46">
        <f t="shared" si="21"/>
        <v>33595</v>
      </c>
      <c r="P117" s="46">
        <f t="shared" si="21"/>
        <v>32092</v>
      </c>
      <c r="Q117" s="46">
        <f t="shared" si="21"/>
        <v>31290</v>
      </c>
      <c r="R117" s="46">
        <f t="shared" si="21"/>
        <v>30110</v>
      </c>
      <c r="S117" s="47">
        <v>28306</v>
      </c>
      <c r="T117" s="54">
        <v>26501</v>
      </c>
      <c r="U117" s="74">
        <v>24288</v>
      </c>
      <c r="V117" s="54"/>
    </row>
    <row r="118" spans="1:22">
      <c r="A118" s="45"/>
      <c r="B118" s="45"/>
      <c r="C118" s="45"/>
      <c r="D118" s="45"/>
      <c r="E118" s="44">
        <v>28223</v>
      </c>
      <c r="F118" s="83" t="s">
        <v>294</v>
      </c>
      <c r="G118" s="76">
        <f>SUM(G44:G49)</f>
        <v>87982</v>
      </c>
      <c r="H118" s="46">
        <f t="shared" ref="H118:R118" si="22">SUM(H44:H49)</f>
        <v>87599</v>
      </c>
      <c r="I118" s="46">
        <f t="shared" si="22"/>
        <v>85963</v>
      </c>
      <c r="J118" s="46">
        <f t="shared" si="22"/>
        <v>81648</v>
      </c>
      <c r="K118" s="46">
        <f t="shared" si="22"/>
        <v>75877</v>
      </c>
      <c r="L118" s="46">
        <f t="shared" si="22"/>
        <v>72441</v>
      </c>
      <c r="M118" s="46">
        <f t="shared" si="22"/>
        <v>72401</v>
      </c>
      <c r="N118" s="46">
        <f t="shared" si="22"/>
        <v>72982</v>
      </c>
      <c r="O118" s="46">
        <f t="shared" si="22"/>
        <v>74103</v>
      </c>
      <c r="P118" s="46">
        <f t="shared" si="22"/>
        <v>73659</v>
      </c>
      <c r="Q118" s="46">
        <f t="shared" si="22"/>
        <v>73988</v>
      </c>
      <c r="R118" s="46">
        <f t="shared" si="22"/>
        <v>72862</v>
      </c>
      <c r="S118" s="47">
        <v>70810</v>
      </c>
      <c r="T118" s="54">
        <v>67757</v>
      </c>
      <c r="U118" s="74">
        <v>64660</v>
      </c>
      <c r="V118" s="54"/>
    </row>
    <row r="119" spans="1:22">
      <c r="A119" s="45"/>
      <c r="B119" s="45"/>
      <c r="C119" s="45"/>
      <c r="D119" s="45"/>
      <c r="E119" s="44">
        <v>28224</v>
      </c>
      <c r="F119" s="83" t="s">
        <v>301</v>
      </c>
      <c r="G119" s="76">
        <f>SUM(G50:G53)</f>
        <v>72644</v>
      </c>
      <c r="H119" s="46">
        <f t="shared" ref="H119:R119" si="23">SUM(H50:H53)</f>
        <v>73581</v>
      </c>
      <c r="I119" s="46">
        <f t="shared" si="23"/>
        <v>70687</v>
      </c>
      <c r="J119" s="46">
        <f t="shared" si="23"/>
        <v>64789</v>
      </c>
      <c r="K119" s="46">
        <f t="shared" si="23"/>
        <v>60194</v>
      </c>
      <c r="L119" s="46">
        <f t="shared" si="23"/>
        <v>58072</v>
      </c>
      <c r="M119" s="46">
        <f t="shared" si="23"/>
        <v>57813</v>
      </c>
      <c r="N119" s="46">
        <f t="shared" si="23"/>
        <v>57744</v>
      </c>
      <c r="O119" s="46">
        <f t="shared" si="23"/>
        <v>57690</v>
      </c>
      <c r="P119" s="46">
        <f t="shared" si="23"/>
        <v>57526</v>
      </c>
      <c r="Q119" s="46">
        <f t="shared" si="23"/>
        <v>56664</v>
      </c>
      <c r="R119" s="46">
        <f t="shared" si="23"/>
        <v>54979</v>
      </c>
      <c r="S119" s="47">
        <v>52283</v>
      </c>
      <c r="T119" s="54">
        <v>49834</v>
      </c>
      <c r="U119" s="74">
        <v>46912</v>
      </c>
      <c r="V119" s="54"/>
    </row>
    <row r="120" spans="1:22">
      <c r="A120" s="45"/>
      <c r="B120" s="45"/>
      <c r="C120" s="45"/>
      <c r="D120" s="45"/>
      <c r="E120" s="44">
        <v>28225</v>
      </c>
      <c r="F120" s="83" t="s">
        <v>306</v>
      </c>
      <c r="G120" s="76">
        <f>SUM(G54:G56)+G93</f>
        <v>49448</v>
      </c>
      <c r="H120" s="76">
        <f t="shared" ref="H120:I120" si="24">SUM(H54:H56)+H93</f>
        <v>49619</v>
      </c>
      <c r="I120" s="76">
        <f t="shared" si="24"/>
        <v>49225</v>
      </c>
      <c r="J120" s="46">
        <f>J54+J55+J56+J93</f>
        <v>47118</v>
      </c>
      <c r="K120" s="46">
        <f t="shared" ref="K120:O120" si="25">K54+K55+K56+K93</f>
        <v>43637</v>
      </c>
      <c r="L120" s="46">
        <f t="shared" si="25"/>
        <v>39506</v>
      </c>
      <c r="M120" s="46">
        <f t="shared" si="25"/>
        <v>37763</v>
      </c>
      <c r="N120" s="46">
        <f t="shared" si="25"/>
        <v>36850</v>
      </c>
      <c r="O120" s="46">
        <f t="shared" si="25"/>
        <v>37149</v>
      </c>
      <c r="P120" s="54">
        <v>36625</v>
      </c>
      <c r="Q120" s="54">
        <v>36766</v>
      </c>
      <c r="R120" s="54">
        <v>36069</v>
      </c>
      <c r="S120" s="47">
        <v>34791</v>
      </c>
      <c r="T120" s="54">
        <v>32814</v>
      </c>
      <c r="U120" s="74">
        <v>30805</v>
      </c>
      <c r="V120" s="54"/>
    </row>
    <row r="121" spans="1:22">
      <c r="A121" s="45"/>
      <c r="B121" s="45"/>
      <c r="C121" s="45"/>
      <c r="D121" s="45"/>
      <c r="E121" s="44">
        <v>28226</v>
      </c>
      <c r="F121" s="83" t="s">
        <v>310</v>
      </c>
      <c r="G121" s="76">
        <f>SUM(G57:G61)</f>
        <v>84783</v>
      </c>
      <c r="H121" s="46">
        <f t="shared" ref="H121:R121" si="26">SUM(H57:H61)</f>
        <v>82874</v>
      </c>
      <c r="I121" s="46">
        <f t="shared" si="26"/>
        <v>78073</v>
      </c>
      <c r="J121" s="46">
        <f t="shared" si="26"/>
        <v>71387</v>
      </c>
      <c r="K121" s="46">
        <f t="shared" si="26"/>
        <v>66305</v>
      </c>
      <c r="L121" s="46">
        <f t="shared" si="26"/>
        <v>61675</v>
      </c>
      <c r="M121" s="46">
        <f t="shared" si="26"/>
        <v>59298</v>
      </c>
      <c r="N121" s="46">
        <f t="shared" si="26"/>
        <v>57650</v>
      </c>
      <c r="O121" s="46">
        <f t="shared" si="26"/>
        <v>56306</v>
      </c>
      <c r="P121" s="46">
        <f t="shared" si="26"/>
        <v>54643</v>
      </c>
      <c r="Q121" s="46">
        <f t="shared" si="26"/>
        <v>53235</v>
      </c>
      <c r="R121" s="46">
        <f t="shared" si="26"/>
        <v>51884</v>
      </c>
      <c r="S121" s="47">
        <v>49078</v>
      </c>
      <c r="T121" s="54">
        <v>46459</v>
      </c>
      <c r="U121" s="74">
        <v>43977</v>
      </c>
      <c r="V121" s="54"/>
    </row>
    <row r="122" spans="1:22">
      <c r="A122" s="45"/>
      <c r="B122" s="45"/>
      <c r="C122" s="45"/>
      <c r="D122" s="45"/>
      <c r="E122" s="44">
        <v>28227</v>
      </c>
      <c r="F122" s="83" t="s">
        <v>316</v>
      </c>
      <c r="G122" s="76">
        <f>SUM(G62:G65)</f>
        <v>59217</v>
      </c>
      <c r="H122" s="46">
        <f t="shared" ref="H122:R122" si="27">SUM(H62:H65)</f>
        <v>60289</v>
      </c>
      <c r="I122" s="46">
        <f t="shared" si="27"/>
        <v>58655</v>
      </c>
      <c r="J122" s="46">
        <f t="shared" si="27"/>
        <v>54590</v>
      </c>
      <c r="K122" s="46">
        <f t="shared" si="27"/>
        <v>50889</v>
      </c>
      <c r="L122" s="46">
        <f t="shared" si="27"/>
        <v>48558</v>
      </c>
      <c r="M122" s="46">
        <f t="shared" si="27"/>
        <v>48791</v>
      </c>
      <c r="N122" s="46">
        <f t="shared" si="27"/>
        <v>49084</v>
      </c>
      <c r="O122" s="46">
        <f t="shared" si="27"/>
        <v>48980</v>
      </c>
      <c r="P122" s="46">
        <f t="shared" si="27"/>
        <v>48454</v>
      </c>
      <c r="Q122" s="46">
        <f t="shared" si="27"/>
        <v>47685</v>
      </c>
      <c r="R122" s="46">
        <f t="shared" si="27"/>
        <v>45460</v>
      </c>
      <c r="S122" s="47">
        <v>43302</v>
      </c>
      <c r="T122" s="54">
        <v>40938</v>
      </c>
      <c r="U122" s="74">
        <v>37773</v>
      </c>
      <c r="V122" s="54"/>
    </row>
    <row r="123" spans="1:22">
      <c r="A123" s="45"/>
      <c r="B123" s="45"/>
      <c r="C123" s="45"/>
      <c r="D123" s="45"/>
      <c r="E123" s="44">
        <v>28228</v>
      </c>
      <c r="F123" s="83" t="s">
        <v>320</v>
      </c>
      <c r="G123" s="76">
        <f>SUM(G66:G68)</f>
        <v>34183</v>
      </c>
      <c r="H123" s="46">
        <f t="shared" ref="H123:R123" si="28">SUM(H66:H68)</f>
        <v>34828</v>
      </c>
      <c r="I123" s="46">
        <f t="shared" si="28"/>
        <v>35001</v>
      </c>
      <c r="J123" s="46">
        <f t="shared" si="28"/>
        <v>34170</v>
      </c>
      <c r="K123" s="46">
        <f t="shared" si="28"/>
        <v>32823</v>
      </c>
      <c r="L123" s="46">
        <f t="shared" si="28"/>
        <v>32149</v>
      </c>
      <c r="M123" s="46">
        <f t="shared" si="28"/>
        <v>32410</v>
      </c>
      <c r="N123" s="46">
        <f t="shared" si="28"/>
        <v>34275</v>
      </c>
      <c r="O123" s="46">
        <f t="shared" si="28"/>
        <v>36401</v>
      </c>
      <c r="P123" s="46">
        <f t="shared" si="28"/>
        <v>38270</v>
      </c>
      <c r="Q123" s="46">
        <f t="shared" si="28"/>
        <v>39743</v>
      </c>
      <c r="R123" s="46">
        <f t="shared" si="28"/>
        <v>40688</v>
      </c>
      <c r="S123" s="47">
        <v>39970</v>
      </c>
      <c r="T123" s="54">
        <v>40181</v>
      </c>
      <c r="U123" s="74">
        <v>40310</v>
      </c>
      <c r="V123" s="54"/>
    </row>
    <row r="124" spans="1:22">
      <c r="A124" s="45"/>
      <c r="B124" s="45"/>
      <c r="C124" s="45"/>
      <c r="D124" s="45"/>
      <c r="E124" s="44">
        <v>28229</v>
      </c>
      <c r="F124" s="83" t="s">
        <v>271</v>
      </c>
      <c r="G124" s="76">
        <f t="shared" ref="G124:O124" si="29">G24+SUM(G69:G71)</f>
        <v>73379</v>
      </c>
      <c r="H124" s="46">
        <f t="shared" si="29"/>
        <v>72414</v>
      </c>
      <c r="I124" s="46">
        <f t="shared" si="29"/>
        <v>71619</v>
      </c>
      <c r="J124" s="46">
        <f t="shared" si="29"/>
        <v>70720</v>
      </c>
      <c r="K124" s="46">
        <f t="shared" si="29"/>
        <v>71340</v>
      </c>
      <c r="L124" s="46">
        <f t="shared" si="29"/>
        <v>73058</v>
      </c>
      <c r="M124" s="46">
        <f t="shared" si="29"/>
        <v>78363</v>
      </c>
      <c r="N124" s="46">
        <f t="shared" si="29"/>
        <v>81167</v>
      </c>
      <c r="O124" s="46">
        <f t="shared" si="29"/>
        <v>82934</v>
      </c>
      <c r="P124" s="75">
        <v>83045</v>
      </c>
      <c r="Q124" s="75">
        <v>83431</v>
      </c>
      <c r="R124" s="75">
        <v>83207</v>
      </c>
      <c r="S124" s="47">
        <v>81561</v>
      </c>
      <c r="T124" s="54">
        <v>80518</v>
      </c>
      <c r="U124" s="74">
        <v>77419</v>
      </c>
      <c r="V124" s="54"/>
    </row>
    <row r="125" spans="1:22">
      <c r="A125" s="45"/>
      <c r="B125" s="45"/>
      <c r="C125" s="45"/>
      <c r="D125" s="45"/>
      <c r="E125" s="44">
        <v>28301</v>
      </c>
      <c r="F125" s="83" t="s">
        <v>325</v>
      </c>
      <c r="G125" s="76">
        <f>SUM(G72)</f>
        <v>7781</v>
      </c>
      <c r="H125" s="46">
        <f t="shared" ref="H125:R125" si="30">SUM(H72)</f>
        <v>7747</v>
      </c>
      <c r="I125" s="46">
        <f t="shared" si="30"/>
        <v>7610</v>
      </c>
      <c r="J125" s="46">
        <f t="shared" si="30"/>
        <v>7178</v>
      </c>
      <c r="K125" s="46">
        <f t="shared" si="30"/>
        <v>7038</v>
      </c>
      <c r="L125" s="46">
        <f t="shared" si="30"/>
        <v>7032</v>
      </c>
      <c r="M125" s="46">
        <f t="shared" si="30"/>
        <v>7940</v>
      </c>
      <c r="N125" s="46">
        <f t="shared" si="30"/>
        <v>11526</v>
      </c>
      <c r="O125" s="46">
        <f t="shared" si="30"/>
        <v>14430</v>
      </c>
      <c r="P125" s="46">
        <f t="shared" si="30"/>
        <v>21558</v>
      </c>
      <c r="Q125" s="46">
        <f t="shared" si="30"/>
        <v>27130</v>
      </c>
      <c r="R125" s="46">
        <f t="shared" si="30"/>
        <v>29094</v>
      </c>
      <c r="S125" s="47">
        <v>30021</v>
      </c>
      <c r="T125" s="54">
        <v>31739</v>
      </c>
      <c r="U125" s="74">
        <v>30838</v>
      </c>
      <c r="V125" s="54"/>
    </row>
    <row r="126" spans="1:22">
      <c r="A126" s="45"/>
      <c r="B126" s="45"/>
      <c r="C126" s="45"/>
      <c r="D126" s="45"/>
      <c r="E126" s="44">
        <v>28365</v>
      </c>
      <c r="F126" s="83" t="s">
        <v>352</v>
      </c>
      <c r="G126" s="76">
        <f>SUM(G73:G75)</f>
        <v>24253</v>
      </c>
      <c r="H126" s="46">
        <f t="shared" ref="H126:R126" si="31">SUM(H73:H75)</f>
        <v>26611</v>
      </c>
      <c r="I126" s="46">
        <f t="shared" si="31"/>
        <v>28500</v>
      </c>
      <c r="J126" s="46">
        <f t="shared" si="31"/>
        <v>28662</v>
      </c>
      <c r="K126" s="46">
        <f t="shared" si="31"/>
        <v>27145</v>
      </c>
      <c r="L126" s="46">
        <f t="shared" si="31"/>
        <v>26282</v>
      </c>
      <c r="M126" s="46">
        <f t="shared" si="31"/>
        <v>26252</v>
      </c>
      <c r="N126" s="46">
        <f t="shared" si="31"/>
        <v>26095</v>
      </c>
      <c r="O126" s="46">
        <f t="shared" si="31"/>
        <v>26179</v>
      </c>
      <c r="P126" s="46">
        <f t="shared" si="31"/>
        <v>25745</v>
      </c>
      <c r="Q126" s="46">
        <f t="shared" si="31"/>
        <v>25440</v>
      </c>
      <c r="R126" s="46">
        <f t="shared" si="31"/>
        <v>25331</v>
      </c>
      <c r="S126" s="47">
        <v>24304</v>
      </c>
      <c r="T126" s="54">
        <v>23104</v>
      </c>
      <c r="U126" s="74">
        <v>21200</v>
      </c>
      <c r="V126" s="54"/>
    </row>
    <row r="127" spans="1:22">
      <c r="A127" s="45"/>
      <c r="B127" s="45"/>
      <c r="C127" s="45"/>
      <c r="D127" s="45"/>
      <c r="E127" s="44">
        <v>28381</v>
      </c>
      <c r="F127" s="83" t="s">
        <v>330</v>
      </c>
      <c r="G127" s="76">
        <f>SUM(G76)</f>
        <v>18153</v>
      </c>
      <c r="H127" s="46">
        <f t="shared" ref="H127:R127" si="32">SUM(H76)</f>
        <v>18240</v>
      </c>
      <c r="I127" s="46">
        <f t="shared" si="32"/>
        <v>18639</v>
      </c>
      <c r="J127" s="46">
        <f t="shared" si="32"/>
        <v>18525</v>
      </c>
      <c r="K127" s="46">
        <f t="shared" si="32"/>
        <v>19099</v>
      </c>
      <c r="L127" s="46">
        <f t="shared" si="32"/>
        <v>21140</v>
      </c>
      <c r="M127" s="46">
        <f t="shared" si="32"/>
        <v>23425</v>
      </c>
      <c r="N127" s="46">
        <f t="shared" si="32"/>
        <v>27609</v>
      </c>
      <c r="O127" s="46">
        <f t="shared" si="32"/>
        <v>29579</v>
      </c>
      <c r="P127" s="46">
        <f t="shared" si="32"/>
        <v>30603</v>
      </c>
      <c r="Q127" s="46">
        <f t="shared" si="32"/>
        <v>31377</v>
      </c>
      <c r="R127" s="46">
        <f t="shared" si="32"/>
        <v>32054</v>
      </c>
      <c r="S127" s="47">
        <v>31944</v>
      </c>
      <c r="T127" s="54">
        <v>31026</v>
      </c>
      <c r="U127" s="74">
        <v>31020</v>
      </c>
      <c r="V127" s="54"/>
    </row>
    <row r="128" spans="1:22">
      <c r="A128" s="45"/>
      <c r="B128" s="45"/>
      <c r="C128" s="45"/>
      <c r="D128" s="45"/>
      <c r="E128" s="44">
        <v>28382</v>
      </c>
      <c r="F128" s="83" t="s">
        <v>331</v>
      </c>
      <c r="G128" s="76">
        <f t="shared" ref="G128:R128" si="33">SUM(G77)</f>
        <v>8081</v>
      </c>
      <c r="H128" s="46">
        <f t="shared" si="33"/>
        <v>8461</v>
      </c>
      <c r="I128" s="46">
        <f t="shared" si="33"/>
        <v>8852</v>
      </c>
      <c r="J128" s="46">
        <f t="shared" si="33"/>
        <v>9235</v>
      </c>
      <c r="K128" s="46">
        <f t="shared" si="33"/>
        <v>11095</v>
      </c>
      <c r="L128" s="46">
        <f t="shared" si="33"/>
        <v>13116</v>
      </c>
      <c r="M128" s="46">
        <f t="shared" si="33"/>
        <v>20011</v>
      </c>
      <c r="N128" s="46">
        <f t="shared" si="33"/>
        <v>26527</v>
      </c>
      <c r="O128" s="46">
        <f t="shared" si="33"/>
        <v>29757</v>
      </c>
      <c r="P128" s="46">
        <f t="shared" si="33"/>
        <v>30813</v>
      </c>
      <c r="Q128" s="46">
        <f t="shared" si="33"/>
        <v>33583</v>
      </c>
      <c r="R128" s="46">
        <f t="shared" si="33"/>
        <v>33766</v>
      </c>
      <c r="S128" s="47">
        <v>33545</v>
      </c>
      <c r="T128" s="54">
        <v>33183</v>
      </c>
      <c r="U128" s="74">
        <v>33739</v>
      </c>
      <c r="V128" s="54"/>
    </row>
    <row r="129" spans="1:22">
      <c r="A129" s="45"/>
      <c r="B129" s="45"/>
      <c r="C129" s="45"/>
      <c r="D129" s="45"/>
      <c r="E129" s="44">
        <v>28442</v>
      </c>
      <c r="F129" s="83" t="s">
        <v>333</v>
      </c>
      <c r="G129" s="76">
        <f>SUM(G79)</f>
        <v>15582</v>
      </c>
      <c r="H129" s="46">
        <f t="shared" ref="H129:R129" si="34">SUM(H79)</f>
        <v>15941</v>
      </c>
      <c r="I129" s="46">
        <f t="shared" si="34"/>
        <v>15751</v>
      </c>
      <c r="J129" s="46">
        <f t="shared" si="34"/>
        <v>15543</v>
      </c>
      <c r="K129" s="46">
        <f t="shared" si="34"/>
        <v>15211</v>
      </c>
      <c r="L129" s="46">
        <f t="shared" si="34"/>
        <v>14686</v>
      </c>
      <c r="M129" s="46">
        <f t="shared" si="34"/>
        <v>14915</v>
      </c>
      <c r="N129" s="46">
        <f t="shared" si="34"/>
        <v>15230</v>
      </c>
      <c r="O129" s="46">
        <f t="shared" si="34"/>
        <v>15354</v>
      </c>
      <c r="P129" s="46">
        <f t="shared" si="34"/>
        <v>15105</v>
      </c>
      <c r="Q129" s="46">
        <f t="shared" si="34"/>
        <v>15060</v>
      </c>
      <c r="R129" s="46">
        <f t="shared" si="34"/>
        <v>14812</v>
      </c>
      <c r="S129" s="47">
        <v>14150</v>
      </c>
      <c r="T129" s="54">
        <v>13288</v>
      </c>
      <c r="U129" s="74">
        <v>12300</v>
      </c>
      <c r="V129" s="54"/>
    </row>
    <row r="130" spans="1:22">
      <c r="A130" s="45"/>
      <c r="B130" s="45"/>
      <c r="C130" s="45"/>
      <c r="D130" s="45"/>
      <c r="E130" s="44">
        <v>28443</v>
      </c>
      <c r="F130" s="83" t="s">
        <v>334</v>
      </c>
      <c r="G130" s="76">
        <f t="shared" ref="G130:R133" si="35">SUM(G80)</f>
        <v>16240</v>
      </c>
      <c r="H130" s="46">
        <f t="shared" si="35"/>
        <v>16385</v>
      </c>
      <c r="I130" s="46">
        <f t="shared" si="35"/>
        <v>16347</v>
      </c>
      <c r="J130" s="46">
        <f t="shared" si="35"/>
        <v>16312</v>
      </c>
      <c r="K130" s="46">
        <f t="shared" si="35"/>
        <v>16322</v>
      </c>
      <c r="L130" s="46">
        <f t="shared" si="35"/>
        <v>16637</v>
      </c>
      <c r="M130" s="46">
        <f t="shared" si="35"/>
        <v>17603</v>
      </c>
      <c r="N130" s="46">
        <f t="shared" si="35"/>
        <v>18089</v>
      </c>
      <c r="O130" s="46">
        <f t="shared" si="35"/>
        <v>18787</v>
      </c>
      <c r="P130" s="46">
        <f t="shared" si="35"/>
        <v>19913</v>
      </c>
      <c r="Q130" s="46">
        <f t="shared" si="35"/>
        <v>19854</v>
      </c>
      <c r="R130" s="46">
        <f t="shared" si="35"/>
        <v>19582</v>
      </c>
      <c r="S130" s="47">
        <v>20669</v>
      </c>
      <c r="T130" s="54">
        <v>19830</v>
      </c>
      <c r="U130" s="74">
        <v>19738</v>
      </c>
      <c r="V130" s="54"/>
    </row>
    <row r="131" spans="1:22">
      <c r="A131" s="45"/>
      <c r="B131" s="45"/>
      <c r="C131" s="45"/>
      <c r="D131" s="45"/>
      <c r="E131" s="44">
        <v>28446</v>
      </c>
      <c r="F131" s="83" t="s">
        <v>353</v>
      </c>
      <c r="G131" s="76">
        <f>SUM(G78+G81)</f>
        <v>16597</v>
      </c>
      <c r="H131" s="46">
        <f t="shared" ref="H131:R131" si="36">SUM(H78+H81)</f>
        <v>16866</v>
      </c>
      <c r="I131" s="46">
        <f t="shared" si="36"/>
        <v>16514</v>
      </c>
      <c r="J131" s="46">
        <f t="shared" si="36"/>
        <v>15799</v>
      </c>
      <c r="K131" s="46">
        <f t="shared" si="36"/>
        <v>15132</v>
      </c>
      <c r="L131" s="46">
        <f t="shared" si="36"/>
        <v>14659</v>
      </c>
      <c r="M131" s="46">
        <f t="shared" si="36"/>
        <v>14517</v>
      </c>
      <c r="N131" s="46">
        <f t="shared" si="36"/>
        <v>14401</v>
      </c>
      <c r="O131" s="46">
        <f t="shared" si="36"/>
        <v>14266</v>
      </c>
      <c r="P131" s="46">
        <f t="shared" si="36"/>
        <v>14492</v>
      </c>
      <c r="Q131" s="46">
        <f t="shared" si="36"/>
        <v>13829</v>
      </c>
      <c r="R131" s="46">
        <f t="shared" si="36"/>
        <v>13500</v>
      </c>
      <c r="S131" s="47">
        <v>13077</v>
      </c>
      <c r="T131" s="54">
        <v>12289</v>
      </c>
      <c r="U131" s="74">
        <v>11452</v>
      </c>
      <c r="V131" s="54"/>
    </row>
    <row r="132" spans="1:22">
      <c r="A132" s="45"/>
      <c r="B132" s="45"/>
      <c r="C132" s="45"/>
      <c r="D132" s="45"/>
      <c r="E132" s="44">
        <v>28464</v>
      </c>
      <c r="F132" s="83" t="s">
        <v>337</v>
      </c>
      <c r="G132" s="76">
        <f t="shared" si="35"/>
        <v>14154</v>
      </c>
      <c r="H132" s="46">
        <f t="shared" si="35"/>
        <v>13599</v>
      </c>
      <c r="I132" s="46">
        <f t="shared" si="35"/>
        <v>13613</v>
      </c>
      <c r="J132" s="46">
        <f t="shared" si="35"/>
        <v>14296</v>
      </c>
      <c r="K132" s="46">
        <f t="shared" si="35"/>
        <v>16545</v>
      </c>
      <c r="L132" s="46">
        <f t="shared" si="35"/>
        <v>20457</v>
      </c>
      <c r="M132" s="46">
        <f t="shared" si="35"/>
        <v>24751</v>
      </c>
      <c r="N132" s="46">
        <f t="shared" si="35"/>
        <v>26686</v>
      </c>
      <c r="O132" s="46">
        <f t="shared" si="35"/>
        <v>29663</v>
      </c>
      <c r="P132" s="46">
        <f t="shared" si="35"/>
        <v>30477</v>
      </c>
      <c r="Q132" s="46">
        <f t="shared" si="35"/>
        <v>31634</v>
      </c>
      <c r="R132" s="46">
        <f t="shared" si="35"/>
        <v>31960</v>
      </c>
      <c r="S132" s="47">
        <v>32555</v>
      </c>
      <c r="T132" s="54">
        <v>33438</v>
      </c>
      <c r="U132" s="48">
        <v>33690</v>
      </c>
      <c r="V132" s="54"/>
    </row>
    <row r="133" spans="1:22">
      <c r="A133" s="45"/>
      <c r="B133" s="45"/>
      <c r="C133" s="45"/>
      <c r="D133" s="45"/>
      <c r="E133" s="44">
        <v>28481</v>
      </c>
      <c r="F133" s="83" t="s">
        <v>338</v>
      </c>
      <c r="G133" s="76">
        <f t="shared" si="35"/>
        <v>20756</v>
      </c>
      <c r="H133" s="46">
        <f t="shared" si="35"/>
        <v>19959</v>
      </c>
      <c r="I133" s="46">
        <f t="shared" si="35"/>
        <v>19000</v>
      </c>
      <c r="J133" s="46">
        <f t="shared" si="35"/>
        <v>17798</v>
      </c>
      <c r="K133" s="46">
        <f t="shared" si="35"/>
        <v>17153</v>
      </c>
      <c r="L133" s="46">
        <f t="shared" si="35"/>
        <v>16902</v>
      </c>
      <c r="M133" s="46">
        <f t="shared" si="35"/>
        <v>17448</v>
      </c>
      <c r="N133" s="46">
        <f t="shared" si="35"/>
        <v>18388</v>
      </c>
      <c r="O133" s="46">
        <f t="shared" si="35"/>
        <v>18900</v>
      </c>
      <c r="P133" s="46">
        <f t="shared" si="35"/>
        <v>18781</v>
      </c>
      <c r="Q133" s="46">
        <f t="shared" si="35"/>
        <v>18849</v>
      </c>
      <c r="R133" s="46">
        <f t="shared" si="35"/>
        <v>18419</v>
      </c>
      <c r="S133" s="47">
        <v>17603</v>
      </c>
      <c r="T133" s="54">
        <v>16636</v>
      </c>
      <c r="U133" s="48">
        <v>15224</v>
      </c>
      <c r="V133" s="54"/>
    </row>
    <row r="134" spans="1:22">
      <c r="A134" s="45"/>
      <c r="B134" s="45"/>
      <c r="C134" s="45"/>
      <c r="D134" s="45"/>
      <c r="E134" s="44">
        <v>28501</v>
      </c>
      <c r="F134" s="83" t="s">
        <v>339</v>
      </c>
      <c r="G134" s="76">
        <f>SUM(G84:G87)</f>
        <v>38947</v>
      </c>
      <c r="H134" s="46">
        <f t="shared" ref="H134:R134" si="37">SUM(H84:H87)</f>
        <v>38352</v>
      </c>
      <c r="I134" s="46">
        <f t="shared" si="37"/>
        <v>35664</v>
      </c>
      <c r="J134" s="46">
        <f t="shared" si="37"/>
        <v>32455</v>
      </c>
      <c r="K134" s="46">
        <f t="shared" si="37"/>
        <v>28921</v>
      </c>
      <c r="L134" s="46">
        <f t="shared" si="37"/>
        <v>26410</v>
      </c>
      <c r="M134" s="46">
        <f t="shared" si="37"/>
        <v>25600</v>
      </c>
      <c r="N134" s="46">
        <f t="shared" si="37"/>
        <v>24874</v>
      </c>
      <c r="O134" s="46">
        <f t="shared" si="37"/>
        <v>24516</v>
      </c>
      <c r="P134" s="46">
        <f t="shared" si="37"/>
        <v>23827</v>
      </c>
      <c r="Q134" s="46">
        <f t="shared" si="37"/>
        <v>23341</v>
      </c>
      <c r="R134" s="46">
        <f t="shared" si="37"/>
        <v>22337</v>
      </c>
      <c r="S134" s="47">
        <v>21012</v>
      </c>
      <c r="T134" s="54">
        <v>19265</v>
      </c>
      <c r="U134" s="48">
        <v>17510</v>
      </c>
      <c r="V134" s="54"/>
    </row>
    <row r="135" spans="1:22">
      <c r="A135" s="45"/>
      <c r="B135" s="45"/>
      <c r="C135" s="45"/>
      <c r="D135" s="45"/>
      <c r="E135" s="44">
        <v>28585</v>
      </c>
      <c r="F135" s="83" t="s">
        <v>354</v>
      </c>
      <c r="G135" s="76">
        <f>SUM(G88:G90)</f>
        <v>34890</v>
      </c>
      <c r="H135" s="46">
        <f t="shared" ref="H135:R135" si="38">SUM(H88:H90)</f>
        <v>35414</v>
      </c>
      <c r="I135" s="46">
        <f t="shared" si="38"/>
        <v>34855</v>
      </c>
      <c r="J135" s="46">
        <f t="shared" si="38"/>
        <v>33745</v>
      </c>
      <c r="K135" s="46">
        <f t="shared" si="38"/>
        <v>31096</v>
      </c>
      <c r="L135" s="46">
        <f t="shared" si="38"/>
        <v>28321</v>
      </c>
      <c r="M135" s="46">
        <f t="shared" si="38"/>
        <v>27571</v>
      </c>
      <c r="N135" s="46">
        <f t="shared" si="38"/>
        <v>26694</v>
      </c>
      <c r="O135" s="46">
        <f t="shared" si="38"/>
        <v>25964</v>
      </c>
      <c r="P135" s="46">
        <f t="shared" si="38"/>
        <v>25136</v>
      </c>
      <c r="Q135" s="46">
        <f t="shared" si="38"/>
        <v>24298</v>
      </c>
      <c r="R135" s="46">
        <f t="shared" si="38"/>
        <v>23271</v>
      </c>
      <c r="S135" s="47">
        <v>21439</v>
      </c>
      <c r="T135" s="54">
        <v>19696</v>
      </c>
      <c r="U135" s="48">
        <v>18070</v>
      </c>
      <c r="V135" s="54"/>
    </row>
    <row r="136" spans="1:22">
      <c r="A136" s="45"/>
      <c r="B136" s="45"/>
      <c r="C136" s="45"/>
      <c r="D136" s="45"/>
      <c r="E136" s="44">
        <v>28586</v>
      </c>
      <c r="F136" s="83" t="s">
        <v>355</v>
      </c>
      <c r="G136" s="76">
        <f>SUM(G91:G92)</f>
        <v>29631</v>
      </c>
      <c r="H136" s="46">
        <f t="shared" ref="H136:R136" si="39">SUM(H91:H92)</f>
        <v>29788</v>
      </c>
      <c r="I136" s="46">
        <f t="shared" si="39"/>
        <v>29269</v>
      </c>
      <c r="J136" s="46">
        <f t="shared" si="39"/>
        <v>27701</v>
      </c>
      <c r="K136" s="46">
        <f t="shared" si="39"/>
        <v>25539</v>
      </c>
      <c r="L136" s="46">
        <f t="shared" si="39"/>
        <v>22961</v>
      </c>
      <c r="M136" s="46">
        <f t="shared" si="39"/>
        <v>21876</v>
      </c>
      <c r="N136" s="46">
        <f t="shared" si="39"/>
        <v>21514</v>
      </c>
      <c r="O136" s="46">
        <f t="shared" si="39"/>
        <v>21011</v>
      </c>
      <c r="P136" s="46">
        <f t="shared" si="39"/>
        <v>20226</v>
      </c>
      <c r="Q136" s="46">
        <f t="shared" si="39"/>
        <v>19629</v>
      </c>
      <c r="R136" s="46">
        <f t="shared" si="39"/>
        <v>18601</v>
      </c>
      <c r="S136" s="47">
        <v>17467</v>
      </c>
      <c r="T136" s="54">
        <v>16004</v>
      </c>
      <c r="U136" s="48">
        <v>14819</v>
      </c>
      <c r="V136" s="54"/>
    </row>
    <row r="137" spans="1:22">
      <c r="A137" s="45"/>
      <c r="B137" s="45"/>
      <c r="C137" s="45"/>
      <c r="D137" s="45"/>
      <c r="E137" s="45"/>
      <c r="F137" s="82"/>
      <c r="G137" s="7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52"/>
      <c r="T137" s="52"/>
      <c r="U137" s="52"/>
      <c r="V137" s="52"/>
    </row>
    <row r="138" spans="1:22">
      <c r="A138" s="45"/>
      <c r="B138" s="45"/>
      <c r="C138" s="45"/>
      <c r="D138" s="45"/>
      <c r="E138" s="45"/>
      <c r="F138" s="82"/>
      <c r="G138" s="7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52"/>
      <c r="T138" s="52"/>
      <c r="U138" s="52">
        <v>2015</v>
      </c>
      <c r="V138" s="52"/>
    </row>
    <row r="139" spans="1:22">
      <c r="A139" s="45"/>
      <c r="B139" s="45"/>
      <c r="C139" s="45"/>
      <c r="D139" s="45"/>
      <c r="E139" s="44">
        <v>28100</v>
      </c>
      <c r="F139" s="83" t="s">
        <v>249</v>
      </c>
      <c r="G139" s="76">
        <v>693971</v>
      </c>
      <c r="H139" s="46">
        <v>820956</v>
      </c>
      <c r="I139" s="46">
        <v>986311</v>
      </c>
      <c r="J139" s="46">
        <v>1113937</v>
      </c>
      <c r="K139" s="46">
        <v>1216614</v>
      </c>
      <c r="L139" s="46">
        <v>1288901</v>
      </c>
      <c r="M139" s="46">
        <v>1360565</v>
      </c>
      <c r="N139" s="46">
        <v>1367390</v>
      </c>
      <c r="O139" s="46">
        <v>1410834</v>
      </c>
      <c r="P139" s="46">
        <v>1477410</v>
      </c>
      <c r="Q139" s="46">
        <v>1423792</v>
      </c>
      <c r="R139" s="46">
        <v>1493398</v>
      </c>
      <c r="S139" s="47">
        <v>1525393</v>
      </c>
      <c r="T139" s="54">
        <v>1544200</v>
      </c>
      <c r="U139" s="48">
        <v>1537272</v>
      </c>
      <c r="V139" t="s">
        <v>249</v>
      </c>
    </row>
    <row r="140" spans="1:22">
      <c r="A140" s="45"/>
      <c r="B140" s="45"/>
      <c r="C140" s="45"/>
      <c r="D140" s="45"/>
      <c r="E140" s="44"/>
      <c r="F140" t="s">
        <v>357</v>
      </c>
      <c r="G140" s="7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7"/>
      <c r="T140" s="48">
        <v>210408</v>
      </c>
      <c r="U140" s="48">
        <v>213634</v>
      </c>
      <c r="V140" t="s">
        <v>357</v>
      </c>
    </row>
    <row r="141" spans="1:22">
      <c r="A141" s="45"/>
      <c r="B141" s="45"/>
      <c r="C141" s="45"/>
      <c r="D141" s="45"/>
      <c r="E141" s="44"/>
      <c r="F141" t="s">
        <v>358</v>
      </c>
      <c r="G141" s="7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7"/>
      <c r="T141" s="48">
        <v>133451</v>
      </c>
      <c r="U141" s="48">
        <v>136088</v>
      </c>
      <c r="V141" t="s">
        <v>358</v>
      </c>
    </row>
    <row r="142" spans="1:22">
      <c r="A142" s="45"/>
      <c r="B142" s="45"/>
      <c r="C142" s="45"/>
      <c r="D142" s="45"/>
      <c r="E142" s="44"/>
      <c r="F142" t="s">
        <v>359</v>
      </c>
      <c r="G142" s="7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7"/>
      <c r="T142" s="48">
        <v>108304</v>
      </c>
      <c r="U142" s="48">
        <v>106956</v>
      </c>
      <c r="V142" t="s">
        <v>359</v>
      </c>
    </row>
    <row r="143" spans="1:22">
      <c r="A143" s="45"/>
      <c r="B143" s="45"/>
      <c r="C143" s="45"/>
      <c r="D143" s="45"/>
      <c r="E143" s="44"/>
      <c r="F143" t="s">
        <v>360</v>
      </c>
      <c r="G143" s="7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7"/>
      <c r="T143" s="48">
        <v>101624</v>
      </c>
      <c r="U143" s="48">
        <v>97912</v>
      </c>
      <c r="V143" t="s">
        <v>360</v>
      </c>
    </row>
    <row r="144" spans="1:22">
      <c r="A144" s="45"/>
      <c r="B144" s="45"/>
      <c r="C144" s="45"/>
      <c r="D144" s="45"/>
      <c r="E144" s="44"/>
      <c r="F144" t="s">
        <v>361</v>
      </c>
      <c r="G144" s="7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7"/>
      <c r="T144" s="48">
        <v>167475</v>
      </c>
      <c r="U144" s="48">
        <v>162468</v>
      </c>
      <c r="V144" t="s">
        <v>361</v>
      </c>
    </row>
    <row r="145" spans="1:22">
      <c r="A145" s="45"/>
      <c r="B145" s="45"/>
      <c r="C145" s="45"/>
      <c r="D145" s="45"/>
      <c r="E145" s="44"/>
      <c r="F145" t="s">
        <v>362</v>
      </c>
      <c r="G145" s="7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7"/>
      <c r="T145" s="48">
        <v>220411</v>
      </c>
      <c r="U145" s="48">
        <v>219474</v>
      </c>
      <c r="V145" t="s">
        <v>362</v>
      </c>
    </row>
    <row r="146" spans="1:22">
      <c r="A146" s="45"/>
      <c r="B146" s="45"/>
      <c r="C146" s="45"/>
      <c r="D146" s="45"/>
      <c r="E146" s="44"/>
      <c r="F146" t="s">
        <v>363</v>
      </c>
      <c r="G146" s="7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7"/>
      <c r="T146" s="48">
        <v>226836</v>
      </c>
      <c r="U146" s="48">
        <v>219805</v>
      </c>
      <c r="V146" t="s">
        <v>363</v>
      </c>
    </row>
    <row r="147" spans="1:22">
      <c r="A147" s="45"/>
      <c r="B147" s="45"/>
      <c r="C147" s="45"/>
      <c r="D147" s="45"/>
      <c r="E147" s="44"/>
      <c r="F147" t="s">
        <v>364</v>
      </c>
      <c r="G147" s="7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7"/>
      <c r="T147" s="48">
        <v>126393</v>
      </c>
      <c r="U147" s="48">
        <v>135153</v>
      </c>
      <c r="V147" t="s">
        <v>364</v>
      </c>
    </row>
    <row r="148" spans="1:22">
      <c r="A148" s="45"/>
      <c r="B148" s="45"/>
      <c r="C148" s="45"/>
      <c r="D148" s="45"/>
      <c r="E148" s="44"/>
      <c r="F148" t="s">
        <v>365</v>
      </c>
      <c r="G148" s="7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7"/>
      <c r="T148" s="48">
        <v>249298</v>
      </c>
      <c r="U148" s="48">
        <v>245782</v>
      </c>
      <c r="V148" t="s">
        <v>365</v>
      </c>
    </row>
    <row r="149" spans="1:22">
      <c r="A149" s="45"/>
      <c r="B149" s="45"/>
      <c r="C149" s="45"/>
      <c r="D149" s="45"/>
      <c r="E149" s="44">
        <v>28201</v>
      </c>
      <c r="F149" s="83" t="s">
        <v>250</v>
      </c>
      <c r="G149" s="76">
        <v>308321</v>
      </c>
      <c r="H149" s="46">
        <v>325329</v>
      </c>
      <c r="I149" s="46">
        <v>348365</v>
      </c>
      <c r="J149" s="46">
        <v>372824</v>
      </c>
      <c r="K149" s="46">
        <v>412507</v>
      </c>
      <c r="L149" s="46">
        <v>447666</v>
      </c>
      <c r="M149" s="46">
        <v>479360</v>
      </c>
      <c r="N149" s="46">
        <v>494825</v>
      </c>
      <c r="O149" s="46">
        <v>506101</v>
      </c>
      <c r="P149" s="46">
        <v>509129</v>
      </c>
      <c r="Q149" s="46">
        <v>527854</v>
      </c>
      <c r="R149" s="46">
        <v>534969</v>
      </c>
      <c r="S149" s="47">
        <v>536232</v>
      </c>
      <c r="T149" s="54">
        <v>536270</v>
      </c>
      <c r="U149" s="48">
        <v>535664</v>
      </c>
      <c r="V149" t="s">
        <v>250</v>
      </c>
    </row>
    <row r="150" spans="1:22">
      <c r="A150" s="45"/>
      <c r="B150" s="45"/>
      <c r="C150" s="45"/>
      <c r="D150" s="45"/>
      <c r="E150" s="44">
        <v>28202</v>
      </c>
      <c r="F150" s="83" t="s">
        <v>255</v>
      </c>
      <c r="G150" s="76">
        <v>232941</v>
      </c>
      <c r="H150" s="46">
        <v>278973</v>
      </c>
      <c r="I150" s="46">
        <v>335165</v>
      </c>
      <c r="J150" s="46">
        <v>405534</v>
      </c>
      <c r="K150" s="46">
        <v>500472</v>
      </c>
      <c r="L150" s="46">
        <v>553696</v>
      </c>
      <c r="M150" s="46">
        <v>545783</v>
      </c>
      <c r="N150" s="46">
        <v>523650</v>
      </c>
      <c r="O150" s="46">
        <v>509115</v>
      </c>
      <c r="P150" s="46">
        <v>498999</v>
      </c>
      <c r="Q150" s="46">
        <v>488586</v>
      </c>
      <c r="R150" s="46">
        <v>466187</v>
      </c>
      <c r="S150" s="47">
        <v>462647</v>
      </c>
      <c r="T150" s="54">
        <v>453748</v>
      </c>
      <c r="U150" s="48">
        <v>452563</v>
      </c>
      <c r="V150" t="s">
        <v>255</v>
      </c>
    </row>
    <row r="151" spans="1:22">
      <c r="A151" s="45"/>
      <c r="B151" s="45"/>
      <c r="C151" s="45"/>
      <c r="D151" s="45"/>
      <c r="E151" s="44">
        <v>28203</v>
      </c>
      <c r="F151" s="83" t="s">
        <v>256</v>
      </c>
      <c r="G151" s="76">
        <v>101611</v>
      </c>
      <c r="H151" s="46">
        <v>112041</v>
      </c>
      <c r="I151" s="46">
        <v>120233</v>
      </c>
      <c r="J151" s="46">
        <v>129820</v>
      </c>
      <c r="K151" s="46">
        <v>159351</v>
      </c>
      <c r="L151" s="46">
        <v>206561</v>
      </c>
      <c r="M151" s="46">
        <v>234945</v>
      </c>
      <c r="N151" s="46">
        <v>254869</v>
      </c>
      <c r="O151" s="46">
        <v>263363</v>
      </c>
      <c r="P151" s="46">
        <v>270722</v>
      </c>
      <c r="Q151" s="46">
        <v>287606</v>
      </c>
      <c r="R151" s="46">
        <v>293117</v>
      </c>
      <c r="S151" s="47">
        <v>291027</v>
      </c>
      <c r="T151" s="54">
        <v>290959</v>
      </c>
      <c r="U151" s="48">
        <v>293409</v>
      </c>
      <c r="V151" t="s">
        <v>256</v>
      </c>
    </row>
    <row r="152" spans="1:22">
      <c r="A152" s="45"/>
      <c r="B152" s="45"/>
      <c r="C152" s="45"/>
      <c r="D152" s="45"/>
      <c r="E152" s="44">
        <v>28204</v>
      </c>
      <c r="F152" s="83" t="s">
        <v>257</v>
      </c>
      <c r="G152" s="76">
        <v>144052</v>
      </c>
      <c r="H152" s="46">
        <v>168610</v>
      </c>
      <c r="I152" s="46">
        <v>210527</v>
      </c>
      <c r="J152" s="46">
        <v>263029</v>
      </c>
      <c r="K152" s="46">
        <v>337391</v>
      </c>
      <c r="L152" s="46">
        <v>377043</v>
      </c>
      <c r="M152" s="46">
        <v>400622</v>
      </c>
      <c r="N152" s="46">
        <v>410329</v>
      </c>
      <c r="O152" s="46">
        <v>421267</v>
      </c>
      <c r="P152" s="46">
        <v>426909</v>
      </c>
      <c r="Q152" s="46">
        <v>390389</v>
      </c>
      <c r="R152" s="46">
        <v>438105</v>
      </c>
      <c r="S152" s="47">
        <v>465337</v>
      </c>
      <c r="T152" s="54">
        <v>482640</v>
      </c>
      <c r="U152" s="48">
        <v>487850</v>
      </c>
      <c r="V152" t="s">
        <v>257</v>
      </c>
    </row>
    <row r="153" spans="1:22">
      <c r="A153" s="45"/>
      <c r="B153" s="45"/>
      <c r="C153" s="45"/>
      <c r="D153" s="45"/>
      <c r="E153" s="44">
        <v>28205</v>
      </c>
      <c r="F153" s="83" t="s">
        <v>258</v>
      </c>
      <c r="G153" s="76">
        <v>69463</v>
      </c>
      <c r="H153" s="46">
        <v>69825</v>
      </c>
      <c r="I153" s="46">
        <v>66148</v>
      </c>
      <c r="J153" s="46">
        <v>62632</v>
      </c>
      <c r="K153" s="46">
        <v>58974</v>
      </c>
      <c r="L153" s="46">
        <v>56171</v>
      </c>
      <c r="M153" s="46">
        <v>55022</v>
      </c>
      <c r="N153" s="46">
        <v>54826</v>
      </c>
      <c r="O153" s="46">
        <v>55048</v>
      </c>
      <c r="P153" s="46">
        <v>54049</v>
      </c>
      <c r="Q153" s="46">
        <v>52839</v>
      </c>
      <c r="R153" s="46">
        <v>52248</v>
      </c>
      <c r="S153" s="47">
        <v>50030</v>
      </c>
      <c r="T153" s="54">
        <v>47254</v>
      </c>
      <c r="U153" s="48">
        <v>44258</v>
      </c>
      <c r="V153" t="s">
        <v>258</v>
      </c>
    </row>
    <row r="154" spans="1:22">
      <c r="A154" s="45"/>
      <c r="B154" s="45"/>
      <c r="C154" s="45"/>
      <c r="D154" s="45"/>
      <c r="E154" s="44">
        <v>28206</v>
      </c>
      <c r="F154" s="83" t="s">
        <v>260</v>
      </c>
      <c r="G154" s="76">
        <v>37033</v>
      </c>
      <c r="H154" s="46">
        <v>42951</v>
      </c>
      <c r="I154" s="46">
        <v>50960</v>
      </c>
      <c r="J154" s="46">
        <v>57050</v>
      </c>
      <c r="K154" s="46">
        <v>63195</v>
      </c>
      <c r="L154" s="46">
        <v>70938</v>
      </c>
      <c r="M154" s="46">
        <v>76211</v>
      </c>
      <c r="N154" s="46">
        <v>81745</v>
      </c>
      <c r="O154" s="46">
        <v>87127</v>
      </c>
      <c r="P154" s="46">
        <v>87524</v>
      </c>
      <c r="Q154" s="46">
        <v>75032</v>
      </c>
      <c r="R154" s="46">
        <v>83834</v>
      </c>
      <c r="S154" s="47">
        <v>90590</v>
      </c>
      <c r="T154" s="54">
        <v>93238</v>
      </c>
      <c r="U154" s="48">
        <v>95350</v>
      </c>
      <c r="V154" t="s">
        <v>260</v>
      </c>
    </row>
    <row r="155" spans="1:22">
      <c r="A155" s="45"/>
      <c r="B155" s="45"/>
      <c r="C155" s="45"/>
      <c r="D155" s="45"/>
      <c r="E155" s="44">
        <v>28207</v>
      </c>
      <c r="F155" s="83" t="s">
        <v>261</v>
      </c>
      <c r="G155" s="76">
        <v>56677</v>
      </c>
      <c r="H155" s="46">
        <v>59838</v>
      </c>
      <c r="I155" s="46">
        <v>68982</v>
      </c>
      <c r="J155" s="46">
        <v>86455</v>
      </c>
      <c r="K155" s="46">
        <v>121380</v>
      </c>
      <c r="L155" s="46">
        <v>153763</v>
      </c>
      <c r="M155" s="46">
        <v>171978</v>
      </c>
      <c r="N155" s="46">
        <v>178228</v>
      </c>
      <c r="O155" s="46">
        <v>182731</v>
      </c>
      <c r="P155" s="46">
        <v>186134</v>
      </c>
      <c r="Q155" s="46">
        <v>188431</v>
      </c>
      <c r="R155" s="46">
        <v>192159</v>
      </c>
      <c r="S155" s="47">
        <v>192250</v>
      </c>
      <c r="T155" s="54">
        <v>196127</v>
      </c>
      <c r="U155" s="48">
        <v>196883</v>
      </c>
      <c r="V155" t="s">
        <v>261</v>
      </c>
    </row>
    <row r="156" spans="1:22">
      <c r="A156" s="45"/>
      <c r="B156" s="45"/>
      <c r="C156" s="45"/>
      <c r="D156" s="45"/>
      <c r="E156" s="44">
        <v>28208</v>
      </c>
      <c r="F156" s="83" t="s">
        <v>262</v>
      </c>
      <c r="G156" s="76">
        <v>34170</v>
      </c>
      <c r="H156" s="46">
        <v>35894</v>
      </c>
      <c r="I156" s="46">
        <v>35905</v>
      </c>
      <c r="J156" s="46">
        <v>36521</v>
      </c>
      <c r="K156" s="46">
        <v>38921</v>
      </c>
      <c r="L156" s="46">
        <v>40657</v>
      </c>
      <c r="M156" s="46">
        <v>42008</v>
      </c>
      <c r="N156" s="46">
        <v>41498</v>
      </c>
      <c r="O156" s="46">
        <v>39868</v>
      </c>
      <c r="P156" s="46">
        <v>36871</v>
      </c>
      <c r="Q156" s="46">
        <v>36103</v>
      </c>
      <c r="R156" s="46">
        <v>34320</v>
      </c>
      <c r="S156" s="47">
        <v>32475</v>
      </c>
      <c r="T156" s="54">
        <v>31158</v>
      </c>
      <c r="U156" s="48">
        <v>30129</v>
      </c>
      <c r="V156" t="s">
        <v>262</v>
      </c>
    </row>
    <row r="157" spans="1:22">
      <c r="A157" s="45"/>
      <c r="B157" s="45"/>
      <c r="C157" s="45"/>
      <c r="D157" s="45"/>
      <c r="E157" s="44">
        <v>28209</v>
      </c>
      <c r="F157" s="83" t="s">
        <v>263</v>
      </c>
      <c r="G157" s="76">
        <v>103154</v>
      </c>
      <c r="H157" s="46">
        <v>102838</v>
      </c>
      <c r="I157" s="46">
        <v>102557</v>
      </c>
      <c r="J157" s="46">
        <v>99572</v>
      </c>
      <c r="K157" s="46">
        <v>96599</v>
      </c>
      <c r="L157" s="46">
        <v>94732</v>
      </c>
      <c r="M157" s="46">
        <v>95687</v>
      </c>
      <c r="N157" s="46">
        <v>96448</v>
      </c>
      <c r="O157" s="46">
        <v>96086</v>
      </c>
      <c r="P157" s="46">
        <v>94163</v>
      </c>
      <c r="Q157" s="46">
        <v>93859</v>
      </c>
      <c r="R157" s="46">
        <v>92752</v>
      </c>
      <c r="S157" s="47">
        <v>89208</v>
      </c>
      <c r="T157" s="54">
        <v>85592</v>
      </c>
      <c r="U157" s="48">
        <v>82250</v>
      </c>
      <c r="V157" t="s">
        <v>263</v>
      </c>
    </row>
    <row r="158" spans="1:22">
      <c r="A158" s="45"/>
      <c r="B158" s="45"/>
      <c r="C158" s="45"/>
      <c r="D158" s="45"/>
      <c r="E158" s="44">
        <v>28210</v>
      </c>
      <c r="F158" s="83" t="s">
        <v>269</v>
      </c>
      <c r="G158" s="76">
        <v>93071</v>
      </c>
      <c r="H158" s="46">
        <v>97208</v>
      </c>
      <c r="I158" s="46">
        <v>100003</v>
      </c>
      <c r="J158" s="46">
        <v>101894</v>
      </c>
      <c r="K158" s="46">
        <v>114279</v>
      </c>
      <c r="L158" s="46">
        <v>140344</v>
      </c>
      <c r="M158" s="46">
        <v>183280</v>
      </c>
      <c r="N158" s="46">
        <v>212233</v>
      </c>
      <c r="O158" s="46">
        <v>227311</v>
      </c>
      <c r="P158" s="46">
        <v>239803</v>
      </c>
      <c r="Q158" s="46">
        <v>260567</v>
      </c>
      <c r="R158" s="46">
        <v>266170</v>
      </c>
      <c r="S158" s="47">
        <v>267100</v>
      </c>
      <c r="T158" s="54">
        <v>266937</v>
      </c>
      <c r="U158" s="48">
        <v>267435</v>
      </c>
      <c r="V158" t="s">
        <v>269</v>
      </c>
    </row>
    <row r="159" spans="1:22">
      <c r="A159" s="45"/>
      <c r="B159" s="45"/>
      <c r="C159" s="45"/>
      <c r="D159" s="45"/>
      <c r="E159" s="44">
        <v>28212</v>
      </c>
      <c r="F159" s="83" t="s">
        <v>272</v>
      </c>
      <c r="G159" s="76">
        <v>44162</v>
      </c>
      <c r="H159" s="46">
        <v>42596</v>
      </c>
      <c r="I159" s="46">
        <v>42116</v>
      </c>
      <c r="J159" s="46">
        <v>42381</v>
      </c>
      <c r="K159" s="46">
        <v>44698</v>
      </c>
      <c r="L159" s="46">
        <v>45942</v>
      </c>
      <c r="M159" s="46">
        <v>49583</v>
      </c>
      <c r="N159" s="46">
        <v>51046</v>
      </c>
      <c r="O159" s="46">
        <v>52374</v>
      </c>
      <c r="P159" s="46">
        <v>51131</v>
      </c>
      <c r="Q159" s="46">
        <v>51426</v>
      </c>
      <c r="R159" s="46">
        <v>52077</v>
      </c>
      <c r="S159" s="47">
        <v>51794</v>
      </c>
      <c r="T159" s="54">
        <v>50523</v>
      </c>
      <c r="U159" s="48">
        <v>48567</v>
      </c>
      <c r="V159" t="s">
        <v>272</v>
      </c>
    </row>
    <row r="160" spans="1:22">
      <c r="A160" s="45"/>
      <c r="B160" s="45"/>
      <c r="C160" s="45"/>
      <c r="D160" s="45"/>
      <c r="E160" s="44">
        <v>28213</v>
      </c>
      <c r="F160" s="83" t="s">
        <v>273</v>
      </c>
      <c r="G160" s="76">
        <v>37160</v>
      </c>
      <c r="H160" s="46">
        <v>42516</v>
      </c>
      <c r="I160" s="46">
        <v>48012</v>
      </c>
      <c r="J160" s="46">
        <v>51173</v>
      </c>
      <c r="K160" s="46">
        <v>48481</v>
      </c>
      <c r="L160" s="46">
        <v>45964</v>
      </c>
      <c r="M160" s="46">
        <v>46182</v>
      </c>
      <c r="N160" s="46">
        <v>46380</v>
      </c>
      <c r="O160" s="46">
        <v>46889</v>
      </c>
      <c r="P160" s="46">
        <v>46220</v>
      </c>
      <c r="Q160" s="46">
        <v>46339</v>
      </c>
      <c r="R160" s="46">
        <v>45718</v>
      </c>
      <c r="S160" s="47">
        <v>43953</v>
      </c>
      <c r="T160" s="54">
        <v>42802</v>
      </c>
      <c r="U160" s="48">
        <v>40866</v>
      </c>
      <c r="V160" t="s">
        <v>273</v>
      </c>
    </row>
    <row r="161" spans="1:22">
      <c r="A161" s="45"/>
      <c r="B161" s="45"/>
      <c r="C161" s="45"/>
      <c r="D161" s="45"/>
      <c r="E161" s="44">
        <v>28214</v>
      </c>
      <c r="F161" s="44" t="s">
        <v>275</v>
      </c>
      <c r="G161" s="46">
        <v>46900</v>
      </c>
      <c r="H161" s="46">
        <v>48405</v>
      </c>
      <c r="I161" s="46">
        <v>55084</v>
      </c>
      <c r="J161" s="46">
        <v>66491</v>
      </c>
      <c r="K161" s="46">
        <v>91486</v>
      </c>
      <c r="L161" s="46">
        <v>127179</v>
      </c>
      <c r="M161" s="46">
        <v>162624</v>
      </c>
      <c r="N161" s="46">
        <v>183628</v>
      </c>
      <c r="O161" s="46">
        <v>194273</v>
      </c>
      <c r="P161" s="46">
        <v>201862</v>
      </c>
      <c r="Q161" s="46">
        <v>202544</v>
      </c>
      <c r="R161" s="46">
        <v>213037</v>
      </c>
      <c r="S161" s="47">
        <v>219862</v>
      </c>
      <c r="T161" s="54">
        <v>225700</v>
      </c>
      <c r="U161" s="48">
        <v>224903</v>
      </c>
      <c r="V161" t="s">
        <v>366</v>
      </c>
    </row>
    <row r="162" spans="1:22">
      <c r="A162" s="45"/>
      <c r="B162" s="45"/>
      <c r="C162" s="45"/>
      <c r="D162" s="45"/>
      <c r="E162" s="44">
        <v>28215</v>
      </c>
      <c r="F162" s="44" t="s">
        <v>276</v>
      </c>
      <c r="G162" s="46">
        <v>47985</v>
      </c>
      <c r="H162" s="46">
        <v>47951</v>
      </c>
      <c r="I162" s="46">
        <v>48240</v>
      </c>
      <c r="J162" s="46">
        <v>47062</v>
      </c>
      <c r="K162" s="46">
        <v>46688</v>
      </c>
      <c r="L162" s="46">
        <v>49071</v>
      </c>
      <c r="M162" s="46">
        <v>63746</v>
      </c>
      <c r="N162" s="46">
        <v>78297</v>
      </c>
      <c r="O162" s="46">
        <v>82636</v>
      </c>
      <c r="P162" s="46">
        <v>84445</v>
      </c>
      <c r="Q162" s="46">
        <v>86562</v>
      </c>
      <c r="R162" s="46">
        <v>86117</v>
      </c>
      <c r="S162" s="47">
        <v>84361</v>
      </c>
      <c r="T162" s="54">
        <v>81009</v>
      </c>
      <c r="U162" s="48">
        <v>77178</v>
      </c>
      <c r="V162" t="s">
        <v>276</v>
      </c>
    </row>
    <row r="163" spans="1:22">
      <c r="A163" s="45"/>
      <c r="B163" s="45"/>
      <c r="C163" s="45"/>
      <c r="D163" s="45"/>
      <c r="E163" s="44">
        <v>28216</v>
      </c>
      <c r="F163" s="44" t="s">
        <v>278</v>
      </c>
      <c r="G163" s="46">
        <v>46659</v>
      </c>
      <c r="H163" s="46">
        <v>49771</v>
      </c>
      <c r="I163" s="46">
        <v>51131</v>
      </c>
      <c r="J163" s="46">
        <v>53565</v>
      </c>
      <c r="K163" s="46">
        <v>61000</v>
      </c>
      <c r="L163" s="46">
        <v>68900</v>
      </c>
      <c r="M163" s="46">
        <v>77080</v>
      </c>
      <c r="N163" s="46">
        <v>85463</v>
      </c>
      <c r="O163" s="46">
        <v>91434</v>
      </c>
      <c r="P163" s="46">
        <v>93273</v>
      </c>
      <c r="Q163" s="46">
        <v>97632</v>
      </c>
      <c r="R163" s="46">
        <v>96020</v>
      </c>
      <c r="S163" s="47">
        <v>94813</v>
      </c>
      <c r="T163" s="54">
        <v>93901</v>
      </c>
      <c r="U163" s="48">
        <v>91030</v>
      </c>
      <c r="V163" t="s">
        <v>278</v>
      </c>
    </row>
    <row r="164" spans="1:22">
      <c r="A164" s="45"/>
      <c r="B164" s="45"/>
      <c r="C164" s="45"/>
      <c r="D164" s="45"/>
      <c r="E164" s="44">
        <v>28217</v>
      </c>
      <c r="F164" s="44" t="s">
        <v>279</v>
      </c>
      <c r="G164" s="46">
        <v>31048</v>
      </c>
      <c r="H164" s="46">
        <v>32555</v>
      </c>
      <c r="I164" s="46">
        <v>35158</v>
      </c>
      <c r="J164" s="46">
        <v>41916</v>
      </c>
      <c r="K164" s="46">
        <v>61282</v>
      </c>
      <c r="L164" s="46">
        <v>87127</v>
      </c>
      <c r="M164" s="46">
        <v>115773</v>
      </c>
      <c r="N164" s="46">
        <v>129834</v>
      </c>
      <c r="O164" s="46">
        <v>136376</v>
      </c>
      <c r="P164" s="46">
        <v>141253</v>
      </c>
      <c r="Q164" s="46">
        <v>144539</v>
      </c>
      <c r="R164" s="46">
        <v>153762</v>
      </c>
      <c r="S164" s="47">
        <v>157668</v>
      </c>
      <c r="T164" s="54">
        <v>156423</v>
      </c>
      <c r="U164" s="48">
        <v>156375</v>
      </c>
      <c r="V164" t="s">
        <v>279</v>
      </c>
    </row>
    <row r="165" spans="1:22">
      <c r="A165" s="45"/>
      <c r="B165" s="45"/>
      <c r="C165" s="45"/>
      <c r="D165" s="45"/>
      <c r="E165" s="44">
        <v>28218</v>
      </c>
      <c r="F165" s="44" t="s">
        <v>280</v>
      </c>
      <c r="G165" s="46">
        <v>34847</v>
      </c>
      <c r="H165" s="46">
        <v>35744</v>
      </c>
      <c r="I165" s="46">
        <v>36623</v>
      </c>
      <c r="J165" s="46">
        <v>36343</v>
      </c>
      <c r="K165" s="46">
        <v>36695</v>
      </c>
      <c r="L165" s="46">
        <v>37623</v>
      </c>
      <c r="M165" s="46">
        <v>40576</v>
      </c>
      <c r="N165" s="46">
        <v>43574</v>
      </c>
      <c r="O165" s="46">
        <v>45686</v>
      </c>
      <c r="P165" s="46">
        <v>46007</v>
      </c>
      <c r="Q165" s="46">
        <v>48214</v>
      </c>
      <c r="R165" s="46">
        <v>49432</v>
      </c>
      <c r="S165" s="47">
        <v>49761</v>
      </c>
      <c r="T165" s="54">
        <v>49680</v>
      </c>
      <c r="U165" s="48">
        <v>48580</v>
      </c>
      <c r="V165" t="s">
        <v>280</v>
      </c>
    </row>
    <row r="166" spans="1:22">
      <c r="A166" s="45"/>
      <c r="B166" s="45"/>
      <c r="C166" s="45"/>
      <c r="D166" s="45"/>
      <c r="E166" s="44">
        <v>28219</v>
      </c>
      <c r="F166" s="44" t="s">
        <v>281</v>
      </c>
      <c r="G166" s="46">
        <v>33145</v>
      </c>
      <c r="H166" s="46">
        <v>33211</v>
      </c>
      <c r="I166" s="46">
        <v>33667</v>
      </c>
      <c r="J166" s="46">
        <v>32528</v>
      </c>
      <c r="K166" s="46">
        <v>32265</v>
      </c>
      <c r="L166" s="46">
        <v>33090</v>
      </c>
      <c r="M166" s="46">
        <v>35261</v>
      </c>
      <c r="N166" s="46">
        <v>36529</v>
      </c>
      <c r="O166" s="46">
        <v>40716</v>
      </c>
      <c r="P166" s="46">
        <v>64560</v>
      </c>
      <c r="Q166" s="46">
        <v>96279</v>
      </c>
      <c r="R166" s="46">
        <v>111737</v>
      </c>
      <c r="S166" s="47">
        <v>113572</v>
      </c>
      <c r="T166" s="54">
        <v>114216</v>
      </c>
      <c r="U166" s="48">
        <v>112691</v>
      </c>
      <c r="V166" t="s">
        <v>281</v>
      </c>
    </row>
    <row r="167" spans="1:22">
      <c r="A167" s="45"/>
      <c r="B167" s="45"/>
      <c r="C167" s="45"/>
      <c r="D167" s="45"/>
      <c r="E167" s="44">
        <v>28220</v>
      </c>
      <c r="F167" s="44" t="s">
        <v>282</v>
      </c>
      <c r="G167" s="46">
        <v>48600</v>
      </c>
      <c r="H167" s="46">
        <v>49474</v>
      </c>
      <c r="I167" s="46">
        <v>49736</v>
      </c>
      <c r="J167" s="46">
        <v>49234</v>
      </c>
      <c r="K167" s="46">
        <v>48219</v>
      </c>
      <c r="L167" s="46">
        <v>48354</v>
      </c>
      <c r="M167" s="46">
        <v>50161</v>
      </c>
      <c r="N167" s="46">
        <v>51051</v>
      </c>
      <c r="O167" s="46">
        <v>52107</v>
      </c>
      <c r="P167" s="46">
        <v>51784</v>
      </c>
      <c r="Q167" s="46">
        <v>51706</v>
      </c>
      <c r="R167" s="46">
        <v>51104</v>
      </c>
      <c r="S167" s="47">
        <v>49396</v>
      </c>
      <c r="T167" s="54">
        <v>47993</v>
      </c>
      <c r="U167" s="48">
        <v>44313</v>
      </c>
      <c r="V167" t="s">
        <v>282</v>
      </c>
    </row>
    <row r="168" spans="1:22">
      <c r="A168" s="45"/>
      <c r="B168" s="45"/>
      <c r="C168" s="45"/>
      <c r="D168" s="45"/>
      <c r="E168" s="44">
        <v>28221</v>
      </c>
      <c r="F168" s="44" t="s">
        <v>283</v>
      </c>
      <c r="G168" s="46">
        <v>58355</v>
      </c>
      <c r="H168" s="46">
        <v>57083</v>
      </c>
      <c r="I168" s="46">
        <v>55181</v>
      </c>
      <c r="J168" s="46">
        <v>51611</v>
      </c>
      <c r="K168" s="46">
        <v>47346</v>
      </c>
      <c r="L168" s="46">
        <v>43428</v>
      </c>
      <c r="M168" s="46">
        <v>42026</v>
      </c>
      <c r="N168" s="46">
        <v>41685</v>
      </c>
      <c r="O168" s="46">
        <v>41144</v>
      </c>
      <c r="P168" s="46">
        <v>83604</v>
      </c>
      <c r="Q168" s="46">
        <v>44752</v>
      </c>
      <c r="R168" s="46">
        <v>46325</v>
      </c>
      <c r="S168" s="47">
        <v>45245</v>
      </c>
      <c r="T168" s="54">
        <v>43263</v>
      </c>
      <c r="U168" s="48">
        <v>41490</v>
      </c>
      <c r="V168" t="s">
        <v>283</v>
      </c>
    </row>
    <row r="169" spans="1:22">
      <c r="A169" s="45"/>
      <c r="B169" s="45"/>
      <c r="C169" s="45"/>
      <c r="D169" s="45"/>
      <c r="E169" s="44">
        <v>28222</v>
      </c>
      <c r="F169" s="44" t="s">
        <v>289</v>
      </c>
      <c r="G169" s="46">
        <v>49057</v>
      </c>
      <c r="H169" s="46">
        <v>49190</v>
      </c>
      <c r="I169" s="46">
        <v>48578</v>
      </c>
      <c r="J169" s="46">
        <v>44884</v>
      </c>
      <c r="K169" s="46">
        <v>40740</v>
      </c>
      <c r="L169" s="46">
        <v>36716</v>
      </c>
      <c r="M169" s="46">
        <v>34919</v>
      </c>
      <c r="N169" s="46">
        <v>33979</v>
      </c>
      <c r="O169" s="46">
        <v>33595</v>
      </c>
      <c r="P169" s="46">
        <v>32092</v>
      </c>
      <c r="Q169" s="46">
        <v>31290</v>
      </c>
      <c r="R169" s="46">
        <v>30110</v>
      </c>
      <c r="S169" s="47">
        <v>28306</v>
      </c>
      <c r="T169" s="54">
        <v>26501</v>
      </c>
      <c r="U169" s="48">
        <v>24288</v>
      </c>
      <c r="V169" t="s">
        <v>289</v>
      </c>
    </row>
    <row r="170" spans="1:22">
      <c r="A170" s="45"/>
      <c r="B170" s="45"/>
      <c r="C170" s="45"/>
      <c r="D170" s="45"/>
      <c r="E170" s="44">
        <v>28223</v>
      </c>
      <c r="F170" s="44" t="s">
        <v>294</v>
      </c>
      <c r="G170" s="46">
        <v>87982</v>
      </c>
      <c r="H170" s="46">
        <v>87599</v>
      </c>
      <c r="I170" s="46">
        <v>85963</v>
      </c>
      <c r="J170" s="46">
        <v>81648</v>
      </c>
      <c r="K170" s="46">
        <v>75877</v>
      </c>
      <c r="L170" s="46">
        <v>72441</v>
      </c>
      <c r="M170" s="46">
        <v>72401</v>
      </c>
      <c r="N170" s="46">
        <v>72982</v>
      </c>
      <c r="O170" s="46">
        <v>74103</v>
      </c>
      <c r="P170" s="46">
        <v>73659</v>
      </c>
      <c r="Q170" s="46">
        <v>73988</v>
      </c>
      <c r="R170" s="46">
        <v>72862</v>
      </c>
      <c r="S170" s="47">
        <v>70810</v>
      </c>
      <c r="T170" s="54">
        <v>67757</v>
      </c>
      <c r="U170" s="48">
        <v>64660</v>
      </c>
      <c r="V170" t="s">
        <v>294</v>
      </c>
    </row>
    <row r="171" spans="1:22">
      <c r="A171" s="45"/>
      <c r="B171" s="45"/>
      <c r="C171" s="45"/>
      <c r="D171" s="45"/>
      <c r="E171" s="44">
        <v>28224</v>
      </c>
      <c r="F171" s="44" t="s">
        <v>301</v>
      </c>
      <c r="G171" s="46">
        <v>72644</v>
      </c>
      <c r="H171" s="46">
        <v>73581</v>
      </c>
      <c r="I171" s="46">
        <v>70687</v>
      </c>
      <c r="J171" s="46">
        <v>64789</v>
      </c>
      <c r="K171" s="46">
        <v>60194</v>
      </c>
      <c r="L171" s="46">
        <v>58072</v>
      </c>
      <c r="M171" s="46">
        <v>57813</v>
      </c>
      <c r="N171" s="46">
        <v>57744</v>
      </c>
      <c r="O171" s="46">
        <v>57690</v>
      </c>
      <c r="P171" s="46">
        <v>57526</v>
      </c>
      <c r="Q171" s="46">
        <v>56664</v>
      </c>
      <c r="R171" s="46">
        <v>54979</v>
      </c>
      <c r="S171" s="47">
        <v>52283</v>
      </c>
      <c r="T171" s="54">
        <v>49834</v>
      </c>
      <c r="U171" s="48">
        <v>46912</v>
      </c>
      <c r="V171" t="s">
        <v>301</v>
      </c>
    </row>
    <row r="172" spans="1:22">
      <c r="A172" s="45"/>
      <c r="B172" s="45"/>
      <c r="C172" s="45"/>
      <c r="D172" s="45"/>
      <c r="E172" s="44">
        <v>28225</v>
      </c>
      <c r="F172" s="83" t="s">
        <v>306</v>
      </c>
      <c r="G172" s="46">
        <f t="shared" ref="G172:I172" si="40">G120</f>
        <v>49448</v>
      </c>
      <c r="H172" s="46">
        <f t="shared" si="40"/>
        <v>49619</v>
      </c>
      <c r="I172" s="46">
        <f t="shared" si="40"/>
        <v>49225</v>
      </c>
      <c r="J172" s="46">
        <f>J120</f>
        <v>47118</v>
      </c>
      <c r="K172" s="46">
        <f t="shared" ref="K172:O172" si="41">K120</f>
        <v>43637</v>
      </c>
      <c r="L172" s="46">
        <f t="shared" si="41"/>
        <v>39506</v>
      </c>
      <c r="M172" s="46">
        <f t="shared" si="41"/>
        <v>37763</v>
      </c>
      <c r="N172" s="46">
        <f t="shared" si="41"/>
        <v>36850</v>
      </c>
      <c r="O172" s="46">
        <f t="shared" si="41"/>
        <v>37149</v>
      </c>
      <c r="P172" s="54">
        <v>36625</v>
      </c>
      <c r="Q172" s="54">
        <v>36766</v>
      </c>
      <c r="R172" s="54">
        <v>36069</v>
      </c>
      <c r="S172" s="47">
        <v>34791</v>
      </c>
      <c r="T172" s="54">
        <v>32814</v>
      </c>
      <c r="U172" s="48">
        <v>30805</v>
      </c>
      <c r="V172" t="s">
        <v>306</v>
      </c>
    </row>
    <row r="173" spans="1:22">
      <c r="A173" s="45"/>
      <c r="B173" s="45"/>
      <c r="C173" s="45"/>
      <c r="D173" s="45"/>
      <c r="E173" s="44">
        <v>28226</v>
      </c>
      <c r="F173" s="83" t="s">
        <v>310</v>
      </c>
      <c r="G173" s="46">
        <v>84783</v>
      </c>
      <c r="H173" s="46">
        <v>82874</v>
      </c>
      <c r="I173" s="46">
        <v>78073</v>
      </c>
      <c r="J173" s="46">
        <v>71387</v>
      </c>
      <c r="K173" s="46">
        <v>66305</v>
      </c>
      <c r="L173" s="46">
        <v>61675</v>
      </c>
      <c r="M173" s="46">
        <v>59298</v>
      </c>
      <c r="N173" s="46">
        <v>57650</v>
      </c>
      <c r="O173" s="46">
        <v>56306</v>
      </c>
      <c r="P173" s="46">
        <v>54643</v>
      </c>
      <c r="Q173" s="46">
        <v>53235</v>
      </c>
      <c r="R173" s="46">
        <v>51884</v>
      </c>
      <c r="S173" s="47">
        <v>49078</v>
      </c>
      <c r="T173" s="54">
        <v>46459</v>
      </c>
      <c r="U173" s="48">
        <v>43977</v>
      </c>
      <c r="V173" t="s">
        <v>310</v>
      </c>
    </row>
    <row r="174" spans="1:22">
      <c r="A174" s="45"/>
      <c r="B174" s="45"/>
      <c r="C174" s="45"/>
      <c r="D174" s="45"/>
      <c r="E174" s="44">
        <v>28227</v>
      </c>
      <c r="F174" s="83" t="s">
        <v>316</v>
      </c>
      <c r="G174" s="46">
        <v>59217</v>
      </c>
      <c r="H174" s="46">
        <v>60289</v>
      </c>
      <c r="I174" s="46">
        <v>58655</v>
      </c>
      <c r="J174" s="46">
        <v>54590</v>
      </c>
      <c r="K174" s="46">
        <v>50889</v>
      </c>
      <c r="L174" s="46">
        <v>48558</v>
      </c>
      <c r="M174" s="46">
        <v>48791</v>
      </c>
      <c r="N174" s="46">
        <v>49084</v>
      </c>
      <c r="O174" s="46">
        <v>48980</v>
      </c>
      <c r="P174" s="46">
        <v>48454</v>
      </c>
      <c r="Q174" s="46">
        <v>47685</v>
      </c>
      <c r="R174" s="46">
        <v>45460</v>
      </c>
      <c r="S174" s="47">
        <v>43302</v>
      </c>
      <c r="T174" s="54">
        <v>40938</v>
      </c>
      <c r="U174" s="48">
        <v>37773</v>
      </c>
      <c r="V174" t="s">
        <v>316</v>
      </c>
    </row>
    <row r="175" spans="1:22">
      <c r="A175" s="45"/>
      <c r="B175" s="45"/>
      <c r="C175" s="45"/>
      <c r="D175" s="45"/>
      <c r="E175" s="44">
        <v>28228</v>
      </c>
      <c r="F175" s="83" t="s">
        <v>320</v>
      </c>
      <c r="G175" s="46">
        <v>34183</v>
      </c>
      <c r="H175" s="46">
        <v>34828</v>
      </c>
      <c r="I175" s="46">
        <v>35001</v>
      </c>
      <c r="J175" s="46">
        <v>34170</v>
      </c>
      <c r="K175" s="46">
        <v>32823</v>
      </c>
      <c r="L175" s="46">
        <v>32149</v>
      </c>
      <c r="M175" s="46">
        <v>32410</v>
      </c>
      <c r="N175" s="46">
        <v>34275</v>
      </c>
      <c r="O175" s="46">
        <v>36401</v>
      </c>
      <c r="P175" s="46">
        <v>38270</v>
      </c>
      <c r="Q175" s="46">
        <v>39743</v>
      </c>
      <c r="R175" s="46">
        <v>40688</v>
      </c>
      <c r="S175" s="47">
        <v>39970</v>
      </c>
      <c r="T175" s="54">
        <v>40181</v>
      </c>
      <c r="U175" s="48">
        <v>40310</v>
      </c>
      <c r="V175" t="s">
        <v>320</v>
      </c>
    </row>
    <row r="176" spans="1:22">
      <c r="A176" s="45"/>
      <c r="B176" s="45"/>
      <c r="C176" s="45"/>
      <c r="D176" s="45"/>
      <c r="E176" s="44">
        <v>28229</v>
      </c>
      <c r="F176" s="83" t="s">
        <v>271</v>
      </c>
      <c r="G176" s="46">
        <f>G124</f>
        <v>73379</v>
      </c>
      <c r="H176" s="46">
        <f t="shared" ref="H176:O176" si="42">H124</f>
        <v>72414</v>
      </c>
      <c r="I176" s="46">
        <f t="shared" si="42"/>
        <v>71619</v>
      </c>
      <c r="J176" s="46">
        <f t="shared" si="42"/>
        <v>70720</v>
      </c>
      <c r="K176" s="46">
        <f t="shared" si="42"/>
        <v>71340</v>
      </c>
      <c r="L176" s="46">
        <f t="shared" si="42"/>
        <v>73058</v>
      </c>
      <c r="M176" s="46">
        <f t="shared" si="42"/>
        <v>78363</v>
      </c>
      <c r="N176" s="46">
        <f t="shared" si="42"/>
        <v>81167</v>
      </c>
      <c r="O176" s="46">
        <f t="shared" si="42"/>
        <v>82934</v>
      </c>
      <c r="P176" s="54">
        <v>83045</v>
      </c>
      <c r="Q176" s="54">
        <v>83431</v>
      </c>
      <c r="R176" s="54">
        <v>83207</v>
      </c>
      <c r="S176" s="47">
        <v>81561</v>
      </c>
      <c r="T176" s="54">
        <v>80518</v>
      </c>
      <c r="U176" s="48">
        <v>77419</v>
      </c>
      <c r="V176" t="s">
        <v>271</v>
      </c>
    </row>
    <row r="177" spans="1:22">
      <c r="A177" s="45"/>
      <c r="B177" s="45"/>
      <c r="C177" s="45"/>
      <c r="D177" s="45"/>
      <c r="E177" s="44">
        <v>28301</v>
      </c>
      <c r="F177" s="83" t="s">
        <v>325</v>
      </c>
      <c r="G177" s="46">
        <v>7781</v>
      </c>
      <c r="H177" s="46">
        <v>7747</v>
      </c>
      <c r="I177" s="46">
        <v>7610</v>
      </c>
      <c r="J177" s="46">
        <v>7178</v>
      </c>
      <c r="K177" s="46">
        <v>7038</v>
      </c>
      <c r="L177" s="46">
        <v>7032</v>
      </c>
      <c r="M177" s="46">
        <v>7940</v>
      </c>
      <c r="N177" s="46">
        <v>11526</v>
      </c>
      <c r="O177" s="46">
        <v>14430</v>
      </c>
      <c r="P177" s="46">
        <v>21558</v>
      </c>
      <c r="Q177" s="46">
        <v>27130</v>
      </c>
      <c r="R177" s="46">
        <v>29094</v>
      </c>
      <c r="S177" s="47">
        <v>30021</v>
      </c>
      <c r="T177" s="54">
        <v>31739</v>
      </c>
      <c r="U177" s="48">
        <v>30838</v>
      </c>
      <c r="V177" t="s">
        <v>325</v>
      </c>
    </row>
    <row r="178" spans="1:22">
      <c r="A178" s="45"/>
      <c r="B178" s="45"/>
      <c r="C178" s="45"/>
      <c r="D178" s="45"/>
      <c r="E178" s="44">
        <v>28365</v>
      </c>
      <c r="F178" s="44" t="s">
        <v>352</v>
      </c>
      <c r="G178" s="46">
        <v>24253</v>
      </c>
      <c r="H178" s="46">
        <v>26611</v>
      </c>
      <c r="I178" s="46">
        <v>28500</v>
      </c>
      <c r="J178" s="46">
        <v>28662</v>
      </c>
      <c r="K178" s="46">
        <v>27145</v>
      </c>
      <c r="L178" s="46">
        <v>26282</v>
      </c>
      <c r="M178" s="46">
        <v>26252</v>
      </c>
      <c r="N178" s="46">
        <v>26095</v>
      </c>
      <c r="O178" s="46">
        <v>26179</v>
      </c>
      <c r="P178" s="46">
        <v>25745</v>
      </c>
      <c r="Q178" s="46">
        <v>25440</v>
      </c>
      <c r="R178" s="46">
        <v>25331</v>
      </c>
      <c r="S178" s="47">
        <v>24304</v>
      </c>
      <c r="T178" s="54">
        <v>23104</v>
      </c>
      <c r="U178" s="48">
        <v>21200</v>
      </c>
      <c r="V178" t="s">
        <v>352</v>
      </c>
    </row>
    <row r="179" spans="1:22">
      <c r="A179" s="45"/>
      <c r="B179" s="45"/>
      <c r="C179" s="45"/>
      <c r="D179" s="45"/>
      <c r="E179" s="44">
        <v>28381</v>
      </c>
      <c r="F179" s="44" t="s">
        <v>330</v>
      </c>
      <c r="G179" s="46">
        <v>18153</v>
      </c>
      <c r="H179" s="46">
        <v>18240</v>
      </c>
      <c r="I179" s="46">
        <v>18639</v>
      </c>
      <c r="J179" s="46">
        <v>18525</v>
      </c>
      <c r="K179" s="46">
        <v>19099</v>
      </c>
      <c r="L179" s="46">
        <v>21140</v>
      </c>
      <c r="M179" s="46">
        <v>23425</v>
      </c>
      <c r="N179" s="46">
        <v>27609</v>
      </c>
      <c r="O179" s="46">
        <v>29579</v>
      </c>
      <c r="P179" s="46">
        <v>30603</v>
      </c>
      <c r="Q179" s="46">
        <v>31377</v>
      </c>
      <c r="R179" s="46">
        <v>32054</v>
      </c>
      <c r="S179" s="47">
        <v>31944</v>
      </c>
      <c r="T179" s="54">
        <v>31026</v>
      </c>
      <c r="U179" s="48">
        <v>31020</v>
      </c>
      <c r="V179" t="s">
        <v>330</v>
      </c>
    </row>
    <row r="180" spans="1:22">
      <c r="A180" s="45"/>
      <c r="B180" s="45"/>
      <c r="C180" s="45"/>
      <c r="D180" s="45"/>
      <c r="E180" s="44">
        <v>28382</v>
      </c>
      <c r="F180" s="44" t="s">
        <v>331</v>
      </c>
      <c r="G180" s="46">
        <v>8081</v>
      </c>
      <c r="H180" s="46">
        <v>8461</v>
      </c>
      <c r="I180" s="46">
        <v>8852</v>
      </c>
      <c r="J180" s="46">
        <v>9235</v>
      </c>
      <c r="K180" s="46">
        <v>11095</v>
      </c>
      <c r="L180" s="46">
        <v>13116</v>
      </c>
      <c r="M180" s="46">
        <v>20011</v>
      </c>
      <c r="N180" s="46">
        <v>26527</v>
      </c>
      <c r="O180" s="46">
        <v>29757</v>
      </c>
      <c r="P180" s="46">
        <v>30813</v>
      </c>
      <c r="Q180" s="46">
        <v>33583</v>
      </c>
      <c r="R180" s="46">
        <v>33766</v>
      </c>
      <c r="S180" s="47">
        <v>33545</v>
      </c>
      <c r="T180" s="54">
        <v>33183</v>
      </c>
      <c r="U180" s="48">
        <v>33739</v>
      </c>
      <c r="V180" t="s">
        <v>331</v>
      </c>
    </row>
    <row r="181" spans="1:22">
      <c r="A181" s="45"/>
      <c r="B181" s="45"/>
      <c r="C181" s="45"/>
      <c r="D181" s="45"/>
      <c r="E181" s="44">
        <v>28442</v>
      </c>
      <c r="F181" s="44" t="s">
        <v>333</v>
      </c>
      <c r="G181" s="46">
        <v>15582</v>
      </c>
      <c r="H181" s="46">
        <v>15941</v>
      </c>
      <c r="I181" s="46">
        <v>15751</v>
      </c>
      <c r="J181" s="46">
        <v>15543</v>
      </c>
      <c r="K181" s="46">
        <v>15211</v>
      </c>
      <c r="L181" s="46">
        <v>14686</v>
      </c>
      <c r="M181" s="46">
        <v>14915</v>
      </c>
      <c r="N181" s="46">
        <v>15230</v>
      </c>
      <c r="O181" s="46">
        <v>15354</v>
      </c>
      <c r="P181" s="46">
        <v>15105</v>
      </c>
      <c r="Q181" s="46">
        <v>15060</v>
      </c>
      <c r="R181" s="46">
        <v>14812</v>
      </c>
      <c r="S181" s="47">
        <v>14150</v>
      </c>
      <c r="T181" s="54">
        <v>13288</v>
      </c>
      <c r="U181" s="48">
        <v>12300</v>
      </c>
      <c r="V181" t="s">
        <v>333</v>
      </c>
    </row>
    <row r="182" spans="1:22">
      <c r="A182" s="45"/>
      <c r="B182" s="45"/>
      <c r="C182" s="45"/>
      <c r="D182" s="45"/>
      <c r="E182" s="44">
        <v>28443</v>
      </c>
      <c r="F182" s="44" t="s">
        <v>334</v>
      </c>
      <c r="G182" s="46">
        <v>16240</v>
      </c>
      <c r="H182" s="46">
        <v>16385</v>
      </c>
      <c r="I182" s="46">
        <v>16347</v>
      </c>
      <c r="J182" s="46">
        <v>16312</v>
      </c>
      <c r="K182" s="46">
        <v>16322</v>
      </c>
      <c r="L182" s="46">
        <v>16637</v>
      </c>
      <c r="M182" s="46">
        <v>17603</v>
      </c>
      <c r="N182" s="46">
        <v>18089</v>
      </c>
      <c r="O182" s="46">
        <v>18787</v>
      </c>
      <c r="P182" s="46">
        <v>19913</v>
      </c>
      <c r="Q182" s="46">
        <v>19854</v>
      </c>
      <c r="R182" s="46">
        <v>19582</v>
      </c>
      <c r="S182" s="47">
        <v>20669</v>
      </c>
      <c r="T182" s="54">
        <v>19830</v>
      </c>
      <c r="U182" s="48">
        <v>19738</v>
      </c>
      <c r="V182" t="s">
        <v>334</v>
      </c>
    </row>
    <row r="183" spans="1:22">
      <c r="A183" s="45"/>
      <c r="B183" s="45"/>
      <c r="C183" s="45"/>
      <c r="D183" s="45"/>
      <c r="E183" s="44">
        <v>28446</v>
      </c>
      <c r="F183" s="44" t="s">
        <v>353</v>
      </c>
      <c r="G183" s="46">
        <v>16597</v>
      </c>
      <c r="H183" s="46">
        <v>16866</v>
      </c>
      <c r="I183" s="46">
        <v>16514</v>
      </c>
      <c r="J183" s="46">
        <v>15799</v>
      </c>
      <c r="K183" s="46">
        <v>15132</v>
      </c>
      <c r="L183" s="46">
        <v>14659</v>
      </c>
      <c r="M183" s="46">
        <v>14517</v>
      </c>
      <c r="N183" s="46">
        <v>14401</v>
      </c>
      <c r="O183" s="46">
        <v>14266</v>
      </c>
      <c r="P183" s="46">
        <v>14492</v>
      </c>
      <c r="Q183" s="46">
        <v>13829</v>
      </c>
      <c r="R183" s="46">
        <v>13500</v>
      </c>
      <c r="S183" s="47">
        <v>13077</v>
      </c>
      <c r="T183" s="54">
        <v>12289</v>
      </c>
      <c r="U183" s="48">
        <v>11452</v>
      </c>
      <c r="V183" t="s">
        <v>353</v>
      </c>
    </row>
    <row r="184" spans="1:22">
      <c r="A184" s="45"/>
      <c r="B184" s="45"/>
      <c r="C184" s="45"/>
      <c r="D184" s="45"/>
      <c r="E184" s="44">
        <v>28464</v>
      </c>
      <c r="F184" s="44" t="s">
        <v>337</v>
      </c>
      <c r="G184" s="46">
        <v>14154</v>
      </c>
      <c r="H184" s="46">
        <v>13599</v>
      </c>
      <c r="I184" s="46">
        <v>13613</v>
      </c>
      <c r="J184" s="46">
        <v>14296</v>
      </c>
      <c r="K184" s="46">
        <v>16545</v>
      </c>
      <c r="L184" s="46">
        <v>20457</v>
      </c>
      <c r="M184" s="46">
        <v>24751</v>
      </c>
      <c r="N184" s="46">
        <v>26686</v>
      </c>
      <c r="O184" s="46">
        <v>29663</v>
      </c>
      <c r="P184" s="46">
        <v>30477</v>
      </c>
      <c r="Q184" s="46">
        <v>31634</v>
      </c>
      <c r="R184" s="46">
        <v>31960</v>
      </c>
      <c r="S184" s="47">
        <v>32555</v>
      </c>
      <c r="T184" s="54">
        <v>33438</v>
      </c>
      <c r="U184" s="48">
        <v>33690</v>
      </c>
      <c r="V184" t="s">
        <v>337</v>
      </c>
    </row>
    <row r="185" spans="1:22">
      <c r="A185" s="45"/>
      <c r="B185" s="45"/>
      <c r="C185" s="45"/>
      <c r="D185" s="45"/>
      <c r="E185" s="44">
        <v>28481</v>
      </c>
      <c r="F185" s="44" t="s">
        <v>338</v>
      </c>
      <c r="G185" s="46">
        <v>20756</v>
      </c>
      <c r="H185" s="46">
        <v>19959</v>
      </c>
      <c r="I185" s="46">
        <v>19000</v>
      </c>
      <c r="J185" s="46">
        <v>17798</v>
      </c>
      <c r="K185" s="46">
        <v>17153</v>
      </c>
      <c r="L185" s="46">
        <v>16902</v>
      </c>
      <c r="M185" s="46">
        <v>17448</v>
      </c>
      <c r="N185" s="46">
        <v>18388</v>
      </c>
      <c r="O185" s="46">
        <v>18900</v>
      </c>
      <c r="P185" s="46">
        <v>18781</v>
      </c>
      <c r="Q185" s="46">
        <v>18849</v>
      </c>
      <c r="R185" s="46">
        <v>18419</v>
      </c>
      <c r="S185" s="47">
        <v>17603</v>
      </c>
      <c r="T185" s="54">
        <v>16636</v>
      </c>
      <c r="U185" s="48">
        <v>15224</v>
      </c>
      <c r="V185" t="s">
        <v>338</v>
      </c>
    </row>
    <row r="186" spans="1:22">
      <c r="A186" s="45"/>
      <c r="B186" s="45"/>
      <c r="C186" s="45"/>
      <c r="D186" s="45"/>
      <c r="E186" s="44">
        <v>28501</v>
      </c>
      <c r="F186" s="44" t="s">
        <v>339</v>
      </c>
      <c r="G186" s="46">
        <v>38947</v>
      </c>
      <c r="H186" s="46">
        <v>38352</v>
      </c>
      <c r="I186" s="46">
        <v>35664</v>
      </c>
      <c r="J186" s="46">
        <v>32455</v>
      </c>
      <c r="K186" s="46">
        <v>28921</v>
      </c>
      <c r="L186" s="46">
        <v>26410</v>
      </c>
      <c r="M186" s="46">
        <v>25600</v>
      </c>
      <c r="N186" s="46">
        <v>24874</v>
      </c>
      <c r="O186" s="46">
        <v>24516</v>
      </c>
      <c r="P186" s="46">
        <v>23827</v>
      </c>
      <c r="Q186" s="46">
        <v>23341</v>
      </c>
      <c r="R186" s="46">
        <v>22337</v>
      </c>
      <c r="S186" s="47">
        <v>21012</v>
      </c>
      <c r="T186" s="54">
        <v>19265</v>
      </c>
      <c r="U186" s="48">
        <v>17510</v>
      </c>
      <c r="V186" t="s">
        <v>339</v>
      </c>
    </row>
    <row r="187" spans="1:22">
      <c r="A187" s="45"/>
      <c r="B187" s="45"/>
      <c r="C187" s="45"/>
      <c r="D187" s="45"/>
      <c r="E187" s="44">
        <v>28585</v>
      </c>
      <c r="F187" s="44" t="s">
        <v>354</v>
      </c>
      <c r="G187" s="46">
        <v>34890</v>
      </c>
      <c r="H187" s="46">
        <v>35414</v>
      </c>
      <c r="I187" s="46">
        <v>34855</v>
      </c>
      <c r="J187" s="46">
        <v>33745</v>
      </c>
      <c r="K187" s="46">
        <v>31096</v>
      </c>
      <c r="L187" s="46">
        <v>28321</v>
      </c>
      <c r="M187" s="46">
        <v>27571</v>
      </c>
      <c r="N187" s="46">
        <v>26694</v>
      </c>
      <c r="O187" s="46">
        <v>25964</v>
      </c>
      <c r="P187" s="46">
        <v>25136</v>
      </c>
      <c r="Q187" s="46">
        <v>24298</v>
      </c>
      <c r="R187" s="46">
        <v>23271</v>
      </c>
      <c r="S187" s="47">
        <v>21439</v>
      </c>
      <c r="T187" s="54">
        <v>19696</v>
      </c>
      <c r="U187" s="48">
        <v>18070</v>
      </c>
      <c r="V187" t="s">
        <v>354</v>
      </c>
    </row>
    <row r="188" spans="1:22">
      <c r="A188" s="45"/>
      <c r="B188" s="45"/>
      <c r="C188" s="45"/>
      <c r="D188" s="45"/>
      <c r="E188" s="44">
        <v>28586</v>
      </c>
      <c r="F188" s="44" t="s">
        <v>355</v>
      </c>
      <c r="G188" s="46">
        <v>29631</v>
      </c>
      <c r="H188" s="46">
        <v>29788</v>
      </c>
      <c r="I188" s="46">
        <v>29269</v>
      </c>
      <c r="J188" s="46">
        <v>27701</v>
      </c>
      <c r="K188" s="46">
        <v>25539</v>
      </c>
      <c r="L188" s="46">
        <v>22961</v>
      </c>
      <c r="M188" s="46">
        <v>21876</v>
      </c>
      <c r="N188" s="46">
        <v>21514</v>
      </c>
      <c r="O188" s="46">
        <v>21011</v>
      </c>
      <c r="P188" s="46">
        <v>20226</v>
      </c>
      <c r="Q188" s="46">
        <v>19629</v>
      </c>
      <c r="R188" s="46">
        <v>18601</v>
      </c>
      <c r="S188" s="47">
        <v>17467</v>
      </c>
      <c r="T188" s="54">
        <v>16004</v>
      </c>
      <c r="U188" s="48">
        <v>14819</v>
      </c>
      <c r="V188" t="s">
        <v>355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opLeftCell="A52" workbookViewId="0">
      <selection activeCell="A43" sqref="A43"/>
    </sheetView>
  </sheetViews>
  <sheetFormatPr defaultRowHeight="13.5"/>
  <sheetData>
    <row r="1" spans="1:20">
      <c r="A1" s="84" t="s">
        <v>0</v>
      </c>
      <c r="B1" s="84" t="s">
        <v>107</v>
      </c>
      <c r="C1" s="6" t="s">
        <v>1</v>
      </c>
      <c r="D1" s="6" t="s">
        <v>108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5"/>
      <c r="R1" s="5"/>
      <c r="S1" s="5"/>
      <c r="T1" s="5"/>
    </row>
    <row r="2" spans="1:20">
      <c r="A2" s="5"/>
      <c r="B2" s="84" t="s">
        <v>2</v>
      </c>
      <c r="C2" s="5"/>
      <c r="D2" s="6" t="s">
        <v>3</v>
      </c>
      <c r="E2" s="8">
        <v>1947</v>
      </c>
      <c r="F2" s="8">
        <v>1950</v>
      </c>
      <c r="G2" s="8">
        <v>1955</v>
      </c>
      <c r="H2" s="8">
        <v>1960</v>
      </c>
      <c r="I2" s="8">
        <v>1965</v>
      </c>
      <c r="J2" s="8">
        <v>1970</v>
      </c>
      <c r="K2" s="8">
        <v>1975</v>
      </c>
      <c r="L2" s="8">
        <v>1980</v>
      </c>
      <c r="M2" s="8">
        <v>1985</v>
      </c>
      <c r="N2" s="8">
        <v>1990</v>
      </c>
      <c r="O2" s="8">
        <v>1995</v>
      </c>
      <c r="P2" s="8">
        <v>2000</v>
      </c>
      <c r="Q2" s="8">
        <v>2005</v>
      </c>
      <c r="R2" s="8">
        <v>2010</v>
      </c>
      <c r="S2" s="5">
        <v>2015</v>
      </c>
      <c r="T2" s="5"/>
    </row>
    <row r="3" spans="1:20">
      <c r="A3" s="8">
        <v>31201</v>
      </c>
      <c r="B3" s="8" t="s">
        <v>367</v>
      </c>
      <c r="C3" s="8">
        <v>31201</v>
      </c>
      <c r="D3" s="8" t="s">
        <v>367</v>
      </c>
      <c r="E3" s="9">
        <v>95168</v>
      </c>
      <c r="F3" s="9">
        <v>100222</v>
      </c>
      <c r="G3" s="9">
        <v>107483</v>
      </c>
      <c r="H3" s="9">
        <v>107350</v>
      </c>
      <c r="I3" s="9">
        <v>108823</v>
      </c>
      <c r="J3" s="9">
        <v>113151</v>
      </c>
      <c r="K3" s="9">
        <v>122312</v>
      </c>
      <c r="L3" s="9">
        <v>131060</v>
      </c>
      <c r="M3" s="9">
        <v>137060</v>
      </c>
      <c r="N3" s="9">
        <v>142467</v>
      </c>
      <c r="O3" s="9">
        <v>146330</v>
      </c>
      <c r="P3" s="9">
        <v>150439</v>
      </c>
      <c r="Q3" s="10">
        <v>153926</v>
      </c>
      <c r="R3" s="10">
        <v>152066</v>
      </c>
      <c r="S3" s="9">
        <v>151417</v>
      </c>
      <c r="T3" s="5"/>
    </row>
    <row r="4" spans="1:20">
      <c r="A4" s="8">
        <v>31202</v>
      </c>
      <c r="B4" s="8" t="s">
        <v>368</v>
      </c>
      <c r="C4" s="8">
        <v>31202</v>
      </c>
      <c r="D4" s="8" t="s">
        <v>368</v>
      </c>
      <c r="E4" s="9">
        <v>87537</v>
      </c>
      <c r="F4" s="9">
        <v>91404</v>
      </c>
      <c r="G4" s="9">
        <v>97735</v>
      </c>
      <c r="H4" s="9">
        <v>99737</v>
      </c>
      <c r="I4" s="9">
        <v>103985</v>
      </c>
      <c r="J4" s="9">
        <v>109096</v>
      </c>
      <c r="K4" s="9">
        <v>118332</v>
      </c>
      <c r="L4" s="9">
        <v>127374</v>
      </c>
      <c r="M4" s="9">
        <v>131792</v>
      </c>
      <c r="N4" s="9">
        <v>131453</v>
      </c>
      <c r="O4" s="9">
        <v>134762</v>
      </c>
      <c r="P4" s="9">
        <v>138756</v>
      </c>
      <c r="Q4" s="10">
        <v>140509</v>
      </c>
      <c r="R4" s="10">
        <v>139023</v>
      </c>
      <c r="S4" s="9">
        <v>139780</v>
      </c>
      <c r="T4" s="5"/>
    </row>
    <row r="5" spans="1:20">
      <c r="A5" s="8">
        <v>31203</v>
      </c>
      <c r="B5" s="8" t="s">
        <v>369</v>
      </c>
      <c r="C5" s="8">
        <v>31203</v>
      </c>
      <c r="D5" s="8" t="s">
        <v>369</v>
      </c>
      <c r="E5" s="9">
        <v>51464</v>
      </c>
      <c r="F5" s="9">
        <v>51547</v>
      </c>
      <c r="G5" s="9">
        <v>52453</v>
      </c>
      <c r="H5" s="9">
        <v>51528</v>
      </c>
      <c r="I5" s="9">
        <v>50114</v>
      </c>
      <c r="J5" s="9">
        <v>49629</v>
      </c>
      <c r="K5" s="9">
        <v>50785</v>
      </c>
      <c r="L5" s="9">
        <v>52270</v>
      </c>
      <c r="M5" s="9">
        <v>52351</v>
      </c>
      <c r="N5" s="9">
        <v>51834</v>
      </c>
      <c r="O5" s="9">
        <v>51107</v>
      </c>
      <c r="P5" s="9">
        <v>49711</v>
      </c>
      <c r="Q5" s="10">
        <v>48411</v>
      </c>
      <c r="R5" s="10">
        <v>46882</v>
      </c>
      <c r="S5" s="9">
        <v>45514</v>
      </c>
      <c r="T5" s="5"/>
    </row>
    <row r="6" spans="1:20">
      <c r="A6" s="8">
        <v>31204</v>
      </c>
      <c r="B6" s="8" t="s">
        <v>370</v>
      </c>
      <c r="C6" s="8">
        <v>31204</v>
      </c>
      <c r="D6" s="8" t="s">
        <v>370</v>
      </c>
      <c r="E6" s="9">
        <v>29506</v>
      </c>
      <c r="F6" s="9">
        <v>29746</v>
      </c>
      <c r="G6" s="9">
        <v>33256</v>
      </c>
      <c r="H6" s="9">
        <v>32714</v>
      </c>
      <c r="I6" s="9">
        <v>32846</v>
      </c>
      <c r="J6" s="9">
        <v>34145</v>
      </c>
      <c r="K6" s="9">
        <v>35821</v>
      </c>
      <c r="L6" s="9">
        <v>37278</v>
      </c>
      <c r="M6" s="9">
        <v>37351</v>
      </c>
      <c r="N6" s="9">
        <v>37282</v>
      </c>
      <c r="O6" s="9">
        <v>37365</v>
      </c>
      <c r="P6" s="9">
        <v>36843</v>
      </c>
      <c r="Q6" s="10">
        <v>36459</v>
      </c>
      <c r="R6" s="10">
        <v>35259</v>
      </c>
      <c r="S6" s="9">
        <v>34174</v>
      </c>
      <c r="T6" s="5"/>
    </row>
    <row r="7" spans="1:20">
      <c r="A7" s="8">
        <v>31301</v>
      </c>
      <c r="B7" s="8" t="s">
        <v>371</v>
      </c>
      <c r="C7" s="11">
        <v>31201</v>
      </c>
      <c r="D7" s="51" t="s">
        <v>367</v>
      </c>
      <c r="E7" s="9">
        <v>9538</v>
      </c>
      <c r="F7" s="9">
        <v>9544</v>
      </c>
      <c r="G7" s="9">
        <v>9505</v>
      </c>
      <c r="H7" s="9">
        <v>9135</v>
      </c>
      <c r="I7" s="9">
        <v>8904</v>
      </c>
      <c r="J7" s="9">
        <v>8522</v>
      </c>
      <c r="K7" s="9">
        <v>8550</v>
      </c>
      <c r="L7" s="9">
        <v>8558</v>
      </c>
      <c r="M7" s="9">
        <v>8583</v>
      </c>
      <c r="N7" s="9">
        <v>8734</v>
      </c>
      <c r="O7" s="9">
        <v>8367</v>
      </c>
      <c r="P7" s="9">
        <v>8620</v>
      </c>
      <c r="Q7" s="10">
        <v>8471</v>
      </c>
      <c r="R7" s="10">
        <v>8604</v>
      </c>
      <c r="S7" s="9">
        <v>8504</v>
      </c>
      <c r="T7" s="5"/>
    </row>
    <row r="8" spans="1:20">
      <c r="A8" s="8">
        <v>31302</v>
      </c>
      <c r="B8" s="8" t="s">
        <v>372</v>
      </c>
      <c r="C8" s="8">
        <v>31302</v>
      </c>
      <c r="D8" s="8" t="s">
        <v>372</v>
      </c>
      <c r="E8" s="9">
        <v>20225</v>
      </c>
      <c r="F8" s="9">
        <v>20519</v>
      </c>
      <c r="G8" s="9">
        <v>20460</v>
      </c>
      <c r="H8" s="9">
        <v>19350</v>
      </c>
      <c r="I8" s="9">
        <v>18004</v>
      </c>
      <c r="J8" s="9">
        <v>16817</v>
      </c>
      <c r="K8" s="9">
        <v>16063</v>
      </c>
      <c r="L8" s="9">
        <v>15969</v>
      </c>
      <c r="M8" s="9">
        <v>15944</v>
      </c>
      <c r="N8" s="9">
        <v>15342</v>
      </c>
      <c r="O8" s="9">
        <v>14713</v>
      </c>
      <c r="P8" s="9">
        <v>14015</v>
      </c>
      <c r="Q8" s="10">
        <v>13270</v>
      </c>
      <c r="R8" s="10">
        <v>12362</v>
      </c>
      <c r="S8" s="9">
        <v>11485</v>
      </c>
      <c r="T8" s="5"/>
    </row>
    <row r="9" spans="1:20">
      <c r="A9" s="8">
        <v>31303</v>
      </c>
      <c r="B9" s="8" t="s">
        <v>373</v>
      </c>
      <c r="C9" s="11">
        <v>31201</v>
      </c>
      <c r="D9" s="51" t="s">
        <v>367</v>
      </c>
      <c r="E9" s="9">
        <v>3901</v>
      </c>
      <c r="F9" s="9">
        <v>3926</v>
      </c>
      <c r="G9" s="9">
        <v>3884</v>
      </c>
      <c r="H9" s="9">
        <v>3772</v>
      </c>
      <c r="I9" s="9">
        <v>3515</v>
      </c>
      <c r="J9" s="9">
        <v>3338</v>
      </c>
      <c r="K9" s="9">
        <v>3193</v>
      </c>
      <c r="L9" s="9">
        <v>3168</v>
      </c>
      <c r="M9" s="9">
        <v>3310</v>
      </c>
      <c r="N9" s="9">
        <v>3415</v>
      </c>
      <c r="O9" s="9">
        <v>3526</v>
      </c>
      <c r="P9" s="9">
        <v>3451</v>
      </c>
      <c r="Q9" s="10">
        <v>3299</v>
      </c>
      <c r="R9" s="10">
        <v>3110</v>
      </c>
      <c r="S9" s="9">
        <v>2905</v>
      </c>
      <c r="T9" s="5"/>
    </row>
    <row r="10" spans="1:20">
      <c r="A10" s="8">
        <v>31321</v>
      </c>
      <c r="B10" s="8" t="s">
        <v>374</v>
      </c>
      <c r="C10" s="11">
        <v>31329</v>
      </c>
      <c r="D10" s="51" t="s">
        <v>375</v>
      </c>
      <c r="E10" s="9">
        <v>11289</v>
      </c>
      <c r="F10" s="9">
        <v>11357</v>
      </c>
      <c r="G10" s="9">
        <v>11431</v>
      </c>
      <c r="H10" s="9">
        <v>11170</v>
      </c>
      <c r="I10" s="9">
        <v>10428</v>
      </c>
      <c r="J10" s="9">
        <v>9921</v>
      </c>
      <c r="K10" s="9">
        <v>9651</v>
      </c>
      <c r="L10" s="9">
        <v>9808</v>
      </c>
      <c r="M10" s="9">
        <v>9930</v>
      </c>
      <c r="N10" s="9">
        <v>9802</v>
      </c>
      <c r="O10" s="9">
        <v>10010</v>
      </c>
      <c r="P10" s="9">
        <v>10009</v>
      </c>
      <c r="Q10" s="10">
        <v>10140</v>
      </c>
      <c r="R10" s="10">
        <v>9912</v>
      </c>
      <c r="S10" s="9">
        <v>9397</v>
      </c>
      <c r="T10" s="5"/>
    </row>
    <row r="11" spans="1:20">
      <c r="A11" s="8">
        <v>31322</v>
      </c>
      <c r="B11" s="8" t="s">
        <v>376</v>
      </c>
      <c r="C11" s="11">
        <v>31329</v>
      </c>
      <c r="D11" s="51" t="s">
        <v>375</v>
      </c>
      <c r="E11" s="9">
        <v>6505</v>
      </c>
      <c r="F11" s="9">
        <v>6591</v>
      </c>
      <c r="G11" s="9">
        <v>6581</v>
      </c>
      <c r="H11" s="9">
        <v>6117</v>
      </c>
      <c r="I11" s="9">
        <v>5612</v>
      </c>
      <c r="J11" s="9">
        <v>5286</v>
      </c>
      <c r="K11" s="9">
        <v>4938</v>
      </c>
      <c r="L11" s="9">
        <v>4988</v>
      </c>
      <c r="M11" s="9">
        <v>5182</v>
      </c>
      <c r="N11" s="9">
        <v>4996</v>
      </c>
      <c r="O11" s="9">
        <v>4860</v>
      </c>
      <c r="P11" s="9">
        <v>4664</v>
      </c>
      <c r="Q11" s="10">
        <v>4220</v>
      </c>
      <c r="R11" s="10">
        <v>3944</v>
      </c>
      <c r="S11" s="9">
        <v>3515</v>
      </c>
      <c r="T11" s="5"/>
    </row>
    <row r="12" spans="1:20">
      <c r="A12" s="8">
        <v>31323</v>
      </c>
      <c r="B12" s="8" t="s">
        <v>377</v>
      </c>
      <c r="C12" s="11">
        <v>31201</v>
      </c>
      <c r="D12" s="51" t="s">
        <v>367</v>
      </c>
      <c r="E12" s="9">
        <v>11718</v>
      </c>
      <c r="F12" s="9">
        <v>11901</v>
      </c>
      <c r="G12" s="9">
        <v>11642</v>
      </c>
      <c r="H12" s="9">
        <v>11187</v>
      </c>
      <c r="I12" s="9">
        <v>10437</v>
      </c>
      <c r="J12" s="9">
        <v>9773</v>
      </c>
      <c r="K12" s="9">
        <v>9168</v>
      </c>
      <c r="L12" s="9">
        <v>9133</v>
      </c>
      <c r="M12" s="9">
        <v>9123</v>
      </c>
      <c r="N12" s="9">
        <v>8912</v>
      </c>
      <c r="O12" s="9">
        <v>8522</v>
      </c>
      <c r="P12" s="9">
        <v>8382</v>
      </c>
      <c r="Q12" s="10">
        <v>7884</v>
      </c>
      <c r="R12" s="10">
        <v>7482</v>
      </c>
      <c r="S12" s="9">
        <v>6906</v>
      </c>
      <c r="T12" s="5"/>
    </row>
    <row r="13" spans="1:20">
      <c r="A13" s="8">
        <v>31324</v>
      </c>
      <c r="B13" s="8" t="s">
        <v>378</v>
      </c>
      <c r="C13" s="11">
        <v>31329</v>
      </c>
      <c r="D13" s="51" t="s">
        <v>375</v>
      </c>
      <c r="E13" s="9">
        <v>8605</v>
      </c>
      <c r="F13" s="9">
        <v>8744</v>
      </c>
      <c r="G13" s="9">
        <v>8674</v>
      </c>
      <c r="H13" s="9">
        <v>8311</v>
      </c>
      <c r="I13" s="9">
        <v>7706</v>
      </c>
      <c r="J13" s="9">
        <v>6935</v>
      </c>
      <c r="K13" s="9">
        <v>6572</v>
      </c>
      <c r="L13" s="9">
        <v>6507</v>
      </c>
      <c r="M13" s="9">
        <v>6448</v>
      </c>
      <c r="N13" s="9">
        <v>6293</v>
      </c>
      <c r="O13" s="9">
        <v>5936</v>
      </c>
      <c r="P13" s="9">
        <v>5572</v>
      </c>
      <c r="Q13" s="10">
        <v>5074</v>
      </c>
      <c r="R13" s="10">
        <v>4571</v>
      </c>
      <c r="S13" s="9">
        <v>4073</v>
      </c>
      <c r="T13" s="5"/>
    </row>
    <row r="14" spans="1:20">
      <c r="A14" s="8">
        <v>31325</v>
      </c>
      <c r="B14" s="8" t="s">
        <v>379</v>
      </c>
      <c r="C14" s="8">
        <v>31325</v>
      </c>
      <c r="D14" s="8" t="s">
        <v>379</v>
      </c>
      <c r="E14" s="9">
        <v>9211</v>
      </c>
      <c r="F14" s="9">
        <v>9594</v>
      </c>
      <c r="G14" s="9">
        <v>9522</v>
      </c>
      <c r="H14" s="9">
        <v>9616</v>
      </c>
      <c r="I14" s="9">
        <v>8455</v>
      </c>
      <c r="J14" s="9">
        <v>7443</v>
      </c>
      <c r="K14" s="9">
        <v>6989</v>
      </c>
      <c r="L14" s="9">
        <v>6633</v>
      </c>
      <c r="M14" s="9">
        <v>6337</v>
      </c>
      <c r="N14" s="9">
        <v>6004</v>
      </c>
      <c r="O14" s="9">
        <v>5548</v>
      </c>
      <c r="P14" s="9">
        <v>4998</v>
      </c>
      <c r="Q14" s="10">
        <v>4378</v>
      </c>
      <c r="R14" s="10">
        <v>3873</v>
      </c>
      <c r="S14" s="9">
        <v>4073</v>
      </c>
      <c r="T14" s="5"/>
    </row>
    <row r="15" spans="1:20">
      <c r="A15" s="8">
        <v>31326</v>
      </c>
      <c r="B15" s="8" t="s">
        <v>380</v>
      </c>
      <c r="C15" s="11">
        <v>31201</v>
      </c>
      <c r="D15" s="51" t="s">
        <v>367</v>
      </c>
      <c r="E15" s="9">
        <v>6384</v>
      </c>
      <c r="F15" s="9">
        <v>6459</v>
      </c>
      <c r="G15" s="9">
        <v>6493</v>
      </c>
      <c r="H15" s="9">
        <v>6143</v>
      </c>
      <c r="I15" s="9">
        <v>5662</v>
      </c>
      <c r="J15" s="9">
        <v>5250</v>
      </c>
      <c r="K15" s="9">
        <v>4952</v>
      </c>
      <c r="L15" s="9">
        <v>5025</v>
      </c>
      <c r="M15" s="9">
        <v>4935</v>
      </c>
      <c r="N15" s="9">
        <v>4834</v>
      </c>
      <c r="O15" s="9">
        <v>4573</v>
      </c>
      <c r="P15" s="9">
        <v>4324</v>
      </c>
      <c r="Q15" s="10">
        <v>4006</v>
      </c>
      <c r="R15" s="10">
        <v>3707</v>
      </c>
      <c r="S15" s="9">
        <v>3446</v>
      </c>
      <c r="T15" s="5"/>
    </row>
    <row r="16" spans="1:20">
      <c r="A16" s="8">
        <v>31327</v>
      </c>
      <c r="B16" s="8" t="s">
        <v>381</v>
      </c>
      <c r="C16" s="11">
        <v>31201</v>
      </c>
      <c r="D16" s="51" t="s">
        <v>367</v>
      </c>
      <c r="E16" s="9">
        <v>5458</v>
      </c>
      <c r="F16" s="9">
        <v>5467</v>
      </c>
      <c r="G16" s="9">
        <v>5339</v>
      </c>
      <c r="H16" s="9">
        <v>4986</v>
      </c>
      <c r="I16" s="9">
        <v>4461</v>
      </c>
      <c r="J16" s="9">
        <v>4057</v>
      </c>
      <c r="K16" s="9">
        <v>3805</v>
      </c>
      <c r="L16" s="9">
        <v>3668</v>
      </c>
      <c r="M16" s="9">
        <v>3573</v>
      </c>
      <c r="N16" s="9">
        <v>3379</v>
      </c>
      <c r="O16" s="9">
        <v>3127</v>
      </c>
      <c r="P16" s="9">
        <v>2835</v>
      </c>
      <c r="Q16" s="10">
        <v>2545</v>
      </c>
      <c r="R16" s="10">
        <v>2286</v>
      </c>
      <c r="S16" s="9">
        <v>1921</v>
      </c>
      <c r="T16" s="5"/>
    </row>
    <row r="17" spans="1:20">
      <c r="A17" s="8">
        <v>31328</v>
      </c>
      <c r="B17" s="8" t="s">
        <v>382</v>
      </c>
      <c r="C17" s="8">
        <v>31328</v>
      </c>
      <c r="D17" s="8" t="s">
        <v>382</v>
      </c>
      <c r="E17" s="9">
        <v>14042</v>
      </c>
      <c r="F17" s="9">
        <v>14472</v>
      </c>
      <c r="G17" s="9">
        <v>14643</v>
      </c>
      <c r="H17" s="9">
        <v>14390</v>
      </c>
      <c r="I17" s="9">
        <v>13383</v>
      </c>
      <c r="J17" s="9">
        <v>12392</v>
      </c>
      <c r="K17" s="9">
        <v>11650</v>
      </c>
      <c r="L17" s="9">
        <v>11504</v>
      </c>
      <c r="M17" s="9">
        <v>11199</v>
      </c>
      <c r="N17" s="9">
        <v>10670</v>
      </c>
      <c r="O17" s="9">
        <v>10082</v>
      </c>
      <c r="P17" s="9">
        <v>9383</v>
      </c>
      <c r="Q17" s="10">
        <v>8647</v>
      </c>
      <c r="R17" s="10">
        <v>7718</v>
      </c>
      <c r="S17" s="9">
        <v>7154</v>
      </c>
      <c r="T17" s="5"/>
    </row>
    <row r="18" spans="1:20">
      <c r="A18" s="8">
        <v>31341</v>
      </c>
      <c r="B18" s="8" t="s">
        <v>383</v>
      </c>
      <c r="C18" s="11">
        <v>31201</v>
      </c>
      <c r="D18" s="51" t="s">
        <v>367</v>
      </c>
      <c r="E18" s="9">
        <v>11991</v>
      </c>
      <c r="F18" s="9">
        <v>11837</v>
      </c>
      <c r="G18" s="9">
        <v>11212</v>
      </c>
      <c r="H18" s="9">
        <v>10689</v>
      </c>
      <c r="I18" s="9">
        <v>10295</v>
      </c>
      <c r="J18" s="9">
        <v>10036</v>
      </c>
      <c r="K18" s="9">
        <v>9766</v>
      </c>
      <c r="L18" s="9">
        <v>10006</v>
      </c>
      <c r="M18" s="9">
        <v>10277</v>
      </c>
      <c r="N18" s="9">
        <v>10287</v>
      </c>
      <c r="O18" s="9">
        <v>10277</v>
      </c>
      <c r="P18" s="9">
        <v>10004</v>
      </c>
      <c r="Q18" s="10">
        <v>9521</v>
      </c>
      <c r="R18" s="10">
        <v>9016</v>
      </c>
      <c r="S18" s="9">
        <v>8602</v>
      </c>
      <c r="T18" s="5"/>
    </row>
    <row r="19" spans="1:20">
      <c r="A19" s="8">
        <v>31342</v>
      </c>
      <c r="B19" s="8" t="s">
        <v>384</v>
      </c>
      <c r="C19" s="11">
        <v>31201</v>
      </c>
      <c r="D19" s="51" t="s">
        <v>367</v>
      </c>
      <c r="E19" s="9">
        <v>6418</v>
      </c>
      <c r="F19" s="9">
        <v>6334</v>
      </c>
      <c r="G19" s="9">
        <v>6055</v>
      </c>
      <c r="H19" s="9">
        <v>5905</v>
      </c>
      <c r="I19" s="9">
        <v>5312</v>
      </c>
      <c r="J19" s="9">
        <v>5043</v>
      </c>
      <c r="K19" s="9">
        <v>4886</v>
      </c>
      <c r="L19" s="9">
        <v>4671</v>
      </c>
      <c r="M19" s="9">
        <v>4786</v>
      </c>
      <c r="N19" s="9">
        <v>4677</v>
      </c>
      <c r="O19" s="9">
        <v>4598</v>
      </c>
      <c r="P19" s="9">
        <v>4594</v>
      </c>
      <c r="Q19" s="10">
        <v>4480</v>
      </c>
      <c r="R19" s="10">
        <v>4277</v>
      </c>
      <c r="S19" s="9">
        <v>3885</v>
      </c>
      <c r="T19" s="5"/>
    </row>
    <row r="20" spans="1:20">
      <c r="A20" s="8">
        <v>31343</v>
      </c>
      <c r="B20" s="8" t="s">
        <v>385</v>
      </c>
      <c r="C20" s="11">
        <v>31201</v>
      </c>
      <c r="D20" s="51" t="s">
        <v>367</v>
      </c>
      <c r="E20" s="9">
        <v>12667</v>
      </c>
      <c r="F20" s="9">
        <v>12739</v>
      </c>
      <c r="G20" s="9">
        <v>12367</v>
      </c>
      <c r="H20" s="9">
        <v>11528</v>
      </c>
      <c r="I20" s="9">
        <v>10658</v>
      </c>
      <c r="J20" s="9">
        <v>10006</v>
      </c>
      <c r="K20" s="9">
        <v>9550</v>
      </c>
      <c r="L20" s="9">
        <v>9312</v>
      </c>
      <c r="M20" s="9">
        <v>9189</v>
      </c>
      <c r="N20" s="9">
        <v>9002</v>
      </c>
      <c r="O20" s="9">
        <v>8639</v>
      </c>
      <c r="P20" s="9">
        <v>8095</v>
      </c>
      <c r="Q20" s="10">
        <v>7608</v>
      </c>
      <c r="R20" s="10">
        <v>6901</v>
      </c>
      <c r="S20" s="9">
        <v>6131</v>
      </c>
      <c r="T20" s="5"/>
    </row>
    <row r="21" spans="1:20">
      <c r="A21" s="8">
        <v>31361</v>
      </c>
      <c r="B21" s="8" t="s">
        <v>386</v>
      </c>
      <c r="C21" s="11">
        <v>31370</v>
      </c>
      <c r="D21" s="51" t="s">
        <v>387</v>
      </c>
      <c r="E21" s="9">
        <v>8481</v>
      </c>
      <c r="F21" s="9">
        <v>8219</v>
      </c>
      <c r="G21" s="9">
        <v>7952</v>
      </c>
      <c r="H21" s="9">
        <v>7414</v>
      </c>
      <c r="I21" s="9">
        <v>7016</v>
      </c>
      <c r="J21" s="9">
        <v>6539</v>
      </c>
      <c r="K21" s="9">
        <v>6538</v>
      </c>
      <c r="L21" s="9">
        <v>6768</v>
      </c>
      <c r="M21" s="9">
        <v>6981</v>
      </c>
      <c r="N21" s="9">
        <v>7103</v>
      </c>
      <c r="O21" s="9">
        <v>7260</v>
      </c>
      <c r="P21" s="9">
        <v>7767</v>
      </c>
      <c r="Q21" s="10">
        <v>8124</v>
      </c>
      <c r="R21" s="10">
        <v>8224</v>
      </c>
      <c r="S21" s="9">
        <v>8313</v>
      </c>
      <c r="T21" s="5"/>
    </row>
    <row r="22" spans="1:20">
      <c r="A22" s="8">
        <v>31362</v>
      </c>
      <c r="B22" s="8" t="s">
        <v>388</v>
      </c>
      <c r="C22" s="11">
        <v>31370</v>
      </c>
      <c r="D22" s="51" t="s">
        <v>387</v>
      </c>
      <c r="E22" s="9">
        <v>4810</v>
      </c>
      <c r="F22" s="9">
        <v>4826</v>
      </c>
      <c r="G22" s="9">
        <v>4786</v>
      </c>
      <c r="H22" s="9">
        <v>4477</v>
      </c>
      <c r="I22" s="9">
        <v>4138</v>
      </c>
      <c r="J22" s="9">
        <v>3833</v>
      </c>
      <c r="K22" s="9">
        <v>3608</v>
      </c>
      <c r="L22" s="9">
        <v>3498</v>
      </c>
      <c r="M22" s="9">
        <v>3420</v>
      </c>
      <c r="N22" s="9">
        <v>3325</v>
      </c>
      <c r="O22" s="9">
        <v>3194</v>
      </c>
      <c r="P22" s="9">
        <v>3056</v>
      </c>
      <c r="Q22" s="10">
        <v>2954</v>
      </c>
      <c r="R22" s="10">
        <v>2737</v>
      </c>
      <c r="S22" s="9">
        <v>2518</v>
      </c>
      <c r="T22" s="5"/>
    </row>
    <row r="23" spans="1:20">
      <c r="A23" s="8">
        <v>31363</v>
      </c>
      <c r="B23" s="8" t="s">
        <v>389</v>
      </c>
      <c r="C23" s="11">
        <v>31370</v>
      </c>
      <c r="D23" s="51" t="s">
        <v>387</v>
      </c>
      <c r="E23" s="9">
        <v>8552</v>
      </c>
      <c r="F23" s="9">
        <v>8696</v>
      </c>
      <c r="G23" s="9">
        <v>8835</v>
      </c>
      <c r="H23" s="9">
        <v>8556</v>
      </c>
      <c r="I23" s="9">
        <v>8044</v>
      </c>
      <c r="J23" s="9">
        <v>7404</v>
      </c>
      <c r="K23" s="9">
        <v>7185</v>
      </c>
      <c r="L23" s="9">
        <v>7222</v>
      </c>
      <c r="M23" s="9">
        <v>7097</v>
      </c>
      <c r="N23" s="9">
        <v>6881</v>
      </c>
      <c r="O23" s="9">
        <v>6713</v>
      </c>
      <c r="P23" s="9">
        <v>6558</v>
      </c>
      <c r="Q23" s="10">
        <v>6447</v>
      </c>
      <c r="R23" s="10">
        <v>6068</v>
      </c>
      <c r="S23" s="9">
        <v>5719</v>
      </c>
      <c r="T23" s="5"/>
    </row>
    <row r="24" spans="1:20">
      <c r="A24" s="8">
        <v>31364</v>
      </c>
      <c r="B24" s="8" t="s">
        <v>390</v>
      </c>
      <c r="C24" s="8">
        <v>31364</v>
      </c>
      <c r="D24" s="8" t="s">
        <v>390</v>
      </c>
      <c r="E24" s="9">
        <v>11099</v>
      </c>
      <c r="F24" s="9">
        <v>11172</v>
      </c>
      <c r="G24" s="9">
        <v>11372</v>
      </c>
      <c r="H24" s="9">
        <v>10951</v>
      </c>
      <c r="I24" s="9">
        <v>10005</v>
      </c>
      <c r="J24" s="9">
        <v>9157</v>
      </c>
      <c r="K24" s="9">
        <v>8785</v>
      </c>
      <c r="L24" s="9">
        <v>8771</v>
      </c>
      <c r="M24" s="9">
        <v>8880</v>
      </c>
      <c r="N24" s="9">
        <v>8700</v>
      </c>
      <c r="O24" s="9">
        <v>8356</v>
      </c>
      <c r="P24" s="9">
        <v>7921</v>
      </c>
      <c r="Q24" s="10">
        <v>7509</v>
      </c>
      <c r="R24" s="10">
        <v>7015</v>
      </c>
      <c r="S24" s="9">
        <v>6490</v>
      </c>
      <c r="T24" s="5"/>
    </row>
    <row r="25" spans="1:20">
      <c r="A25" s="8">
        <v>31365</v>
      </c>
      <c r="B25" s="8" t="s">
        <v>391</v>
      </c>
      <c r="C25" s="11">
        <v>31203</v>
      </c>
      <c r="D25" s="51" t="s">
        <v>369</v>
      </c>
      <c r="E25" s="9">
        <v>6546</v>
      </c>
      <c r="F25" s="9">
        <v>6561</v>
      </c>
      <c r="G25" s="9">
        <v>6620</v>
      </c>
      <c r="H25" s="9">
        <v>6334</v>
      </c>
      <c r="I25" s="9">
        <v>5577</v>
      </c>
      <c r="J25" s="9">
        <v>5111</v>
      </c>
      <c r="K25" s="9">
        <v>4924</v>
      </c>
      <c r="L25" s="9">
        <v>4982</v>
      </c>
      <c r="M25" s="9">
        <v>4955</v>
      </c>
      <c r="N25" s="9">
        <v>4768</v>
      </c>
      <c r="O25" s="9">
        <v>4562</v>
      </c>
      <c r="P25" s="9">
        <v>4316</v>
      </c>
      <c r="Q25" s="10">
        <v>4181</v>
      </c>
      <c r="R25" s="10">
        <v>3838</v>
      </c>
      <c r="S25" s="9">
        <v>3530</v>
      </c>
      <c r="T25" s="5"/>
    </row>
    <row r="26" spans="1:20">
      <c r="A26" s="8">
        <v>31366</v>
      </c>
      <c r="B26" s="8" t="s">
        <v>392</v>
      </c>
      <c r="C26" s="11">
        <v>31372</v>
      </c>
      <c r="D26" s="51" t="s">
        <v>393</v>
      </c>
      <c r="E26" s="9">
        <v>7536</v>
      </c>
      <c r="F26" s="9">
        <v>7412</v>
      </c>
      <c r="G26" s="9">
        <v>7258</v>
      </c>
      <c r="H26" s="9">
        <v>6868</v>
      </c>
      <c r="I26" s="9">
        <v>6411</v>
      </c>
      <c r="J26" s="9">
        <v>5908</v>
      </c>
      <c r="K26" s="9">
        <v>5946</v>
      </c>
      <c r="L26" s="9">
        <v>6591</v>
      </c>
      <c r="M26" s="9">
        <v>7364</v>
      </c>
      <c r="N26" s="9">
        <v>7607</v>
      </c>
      <c r="O26" s="9">
        <v>7812</v>
      </c>
      <c r="P26" s="9">
        <v>7865</v>
      </c>
      <c r="Q26" s="10">
        <v>7597</v>
      </c>
      <c r="R26" s="10">
        <v>7535</v>
      </c>
      <c r="S26" s="9">
        <v>7316</v>
      </c>
      <c r="T26" s="5"/>
    </row>
    <row r="27" spans="1:20">
      <c r="A27" s="8">
        <v>31367</v>
      </c>
      <c r="B27" s="8" t="s">
        <v>394</v>
      </c>
      <c r="C27" s="11">
        <v>31372</v>
      </c>
      <c r="D27" s="51" t="s">
        <v>393</v>
      </c>
      <c r="E27" s="9">
        <v>11122</v>
      </c>
      <c r="F27" s="9">
        <v>10942</v>
      </c>
      <c r="G27" s="9">
        <v>10669</v>
      </c>
      <c r="H27" s="9">
        <v>10097</v>
      </c>
      <c r="I27" s="9">
        <v>9203</v>
      </c>
      <c r="J27" s="9">
        <v>8583</v>
      </c>
      <c r="K27" s="9">
        <v>8585</v>
      </c>
      <c r="L27" s="9">
        <v>9181</v>
      </c>
      <c r="M27" s="9">
        <v>9565</v>
      </c>
      <c r="N27" s="9">
        <v>9548</v>
      </c>
      <c r="O27" s="9">
        <v>9416</v>
      </c>
      <c r="P27" s="9">
        <v>9050</v>
      </c>
      <c r="Q27" s="10">
        <v>8455</v>
      </c>
      <c r="R27" s="10">
        <v>7907</v>
      </c>
      <c r="S27" s="9">
        <v>7504</v>
      </c>
      <c r="T27" s="5"/>
    </row>
    <row r="28" spans="1:20">
      <c r="A28" s="8">
        <v>31368</v>
      </c>
      <c r="B28" s="8" t="s">
        <v>395</v>
      </c>
      <c r="C28" s="11">
        <v>31371</v>
      </c>
      <c r="D28" s="51" t="s">
        <v>396</v>
      </c>
      <c r="E28" s="9">
        <v>15690</v>
      </c>
      <c r="F28" s="9">
        <v>15561</v>
      </c>
      <c r="G28" s="9">
        <v>15200</v>
      </c>
      <c r="H28" s="9">
        <v>14294</v>
      </c>
      <c r="I28" s="9">
        <v>13391</v>
      </c>
      <c r="J28" s="9">
        <v>12601</v>
      </c>
      <c r="K28" s="9">
        <v>12490</v>
      </c>
      <c r="L28" s="9">
        <v>12724</v>
      </c>
      <c r="M28" s="9">
        <v>13002</v>
      </c>
      <c r="N28" s="9">
        <v>12674</v>
      </c>
      <c r="O28" s="9">
        <v>12382</v>
      </c>
      <c r="P28" s="9">
        <v>12098</v>
      </c>
      <c r="Q28" s="10">
        <v>11702</v>
      </c>
      <c r="R28" s="10">
        <v>11114</v>
      </c>
      <c r="S28" s="9">
        <v>10518</v>
      </c>
      <c r="T28" s="5"/>
    </row>
    <row r="29" spans="1:20">
      <c r="A29" s="8">
        <v>31369</v>
      </c>
      <c r="B29" s="8" t="s">
        <v>397</v>
      </c>
      <c r="C29" s="11">
        <v>31371</v>
      </c>
      <c r="D29" s="51" t="s">
        <v>396</v>
      </c>
      <c r="E29" s="9">
        <v>11475</v>
      </c>
      <c r="F29" s="9">
        <v>11612</v>
      </c>
      <c r="G29" s="9">
        <v>11525</v>
      </c>
      <c r="H29" s="9">
        <v>11028</v>
      </c>
      <c r="I29" s="9">
        <v>10320</v>
      </c>
      <c r="J29" s="9">
        <v>9699</v>
      </c>
      <c r="K29" s="9">
        <v>9540</v>
      </c>
      <c r="L29" s="9">
        <v>9426</v>
      </c>
      <c r="M29" s="9">
        <v>9324</v>
      </c>
      <c r="N29" s="9">
        <v>9062</v>
      </c>
      <c r="O29" s="9">
        <v>8802</v>
      </c>
      <c r="P29" s="9">
        <v>8344</v>
      </c>
      <c r="Q29" s="10">
        <v>7797</v>
      </c>
      <c r="R29" s="10">
        <v>7417</v>
      </c>
      <c r="S29" s="9">
        <v>6898</v>
      </c>
      <c r="T29" s="5"/>
    </row>
    <row r="30" spans="1:20">
      <c r="A30" s="8">
        <v>31381</v>
      </c>
      <c r="B30" s="8" t="s">
        <v>398</v>
      </c>
      <c r="C30" s="11">
        <v>31389</v>
      </c>
      <c r="D30" s="51" t="s">
        <v>399</v>
      </c>
      <c r="E30" s="9">
        <v>8772</v>
      </c>
      <c r="F30" s="9">
        <v>8993</v>
      </c>
      <c r="G30" s="9">
        <v>8901</v>
      </c>
      <c r="H30" s="9">
        <v>8454</v>
      </c>
      <c r="I30" s="9">
        <v>7778</v>
      </c>
      <c r="J30" s="9">
        <v>7353</v>
      </c>
      <c r="K30" s="9">
        <v>7750</v>
      </c>
      <c r="L30" s="9">
        <v>8459</v>
      </c>
      <c r="M30" s="9">
        <v>8702</v>
      </c>
      <c r="N30" s="9">
        <v>8610</v>
      </c>
      <c r="O30" s="9">
        <v>8366</v>
      </c>
      <c r="P30" s="9">
        <v>8168</v>
      </c>
      <c r="Q30" s="10">
        <v>8066</v>
      </c>
      <c r="R30" s="10">
        <v>7733</v>
      </c>
      <c r="S30" s="9">
        <v>7391</v>
      </c>
      <c r="T30" s="5"/>
    </row>
    <row r="31" spans="1:20">
      <c r="A31" s="8">
        <v>31382</v>
      </c>
      <c r="B31" s="8" t="s">
        <v>400</v>
      </c>
      <c r="C31" s="11">
        <v>31389</v>
      </c>
      <c r="D31" s="51" t="s">
        <v>399</v>
      </c>
      <c r="E31" s="9">
        <v>4735</v>
      </c>
      <c r="F31" s="9">
        <v>4794</v>
      </c>
      <c r="G31" s="9">
        <v>4769</v>
      </c>
      <c r="H31" s="9">
        <v>4472</v>
      </c>
      <c r="I31" s="9">
        <v>4072</v>
      </c>
      <c r="J31" s="9">
        <v>3755</v>
      </c>
      <c r="K31" s="9">
        <v>3660</v>
      </c>
      <c r="L31" s="9">
        <v>4013</v>
      </c>
      <c r="M31" s="9">
        <v>4152</v>
      </c>
      <c r="N31" s="9">
        <v>4164</v>
      </c>
      <c r="O31" s="9">
        <v>3979</v>
      </c>
      <c r="P31" s="9">
        <v>4042</v>
      </c>
      <c r="Q31" s="10">
        <v>4004</v>
      </c>
      <c r="R31" s="10">
        <v>3803</v>
      </c>
      <c r="S31" s="9">
        <v>3559</v>
      </c>
      <c r="T31" s="5"/>
    </row>
    <row r="32" spans="1:20">
      <c r="A32" s="8">
        <v>31383</v>
      </c>
      <c r="B32" s="8" t="s">
        <v>401</v>
      </c>
      <c r="C32" s="11">
        <v>31390</v>
      </c>
      <c r="D32" s="51" t="s">
        <v>402</v>
      </c>
      <c r="E32" s="9">
        <v>6560</v>
      </c>
      <c r="F32" s="9">
        <v>6759</v>
      </c>
      <c r="G32" s="9">
        <v>6544</v>
      </c>
      <c r="H32" s="9">
        <v>6128</v>
      </c>
      <c r="I32" s="9">
        <v>5565</v>
      </c>
      <c r="J32" s="9">
        <v>5244</v>
      </c>
      <c r="K32" s="9">
        <v>5485</v>
      </c>
      <c r="L32" s="9">
        <v>6065</v>
      </c>
      <c r="M32" s="9">
        <v>6447</v>
      </c>
      <c r="N32" s="9">
        <v>6816</v>
      </c>
      <c r="O32" s="9">
        <v>7100</v>
      </c>
      <c r="P32" s="9">
        <v>7271</v>
      </c>
      <c r="Q32" s="10">
        <v>7224</v>
      </c>
      <c r="R32" s="10">
        <v>6968</v>
      </c>
      <c r="S32" s="9">
        <v>6955</v>
      </c>
      <c r="T32" s="5"/>
    </row>
    <row r="33" spans="1:20">
      <c r="A33" s="8">
        <v>31384</v>
      </c>
      <c r="B33" s="8" t="s">
        <v>403</v>
      </c>
      <c r="C33" s="8">
        <v>31384</v>
      </c>
      <c r="D33" s="8" t="s">
        <v>403</v>
      </c>
      <c r="E33" s="9">
        <v>2200</v>
      </c>
      <c r="F33" s="9">
        <v>2215</v>
      </c>
      <c r="G33" s="9">
        <v>2273</v>
      </c>
      <c r="H33" s="9">
        <v>2266</v>
      </c>
      <c r="I33" s="9">
        <v>2204</v>
      </c>
      <c r="J33" s="9">
        <v>2259</v>
      </c>
      <c r="K33" s="9">
        <v>2342</v>
      </c>
      <c r="L33" s="9">
        <v>2552</v>
      </c>
      <c r="M33" s="9">
        <v>2799</v>
      </c>
      <c r="N33" s="9">
        <v>2830</v>
      </c>
      <c r="O33" s="9">
        <v>2760</v>
      </c>
      <c r="P33" s="9">
        <v>2971</v>
      </c>
      <c r="Q33" s="10">
        <v>3073</v>
      </c>
      <c r="R33" s="10">
        <v>3339</v>
      </c>
      <c r="S33" s="9">
        <v>3439</v>
      </c>
      <c r="T33" s="5"/>
    </row>
    <row r="34" spans="1:20">
      <c r="A34" s="8">
        <v>31385</v>
      </c>
      <c r="B34" s="8" t="s">
        <v>404</v>
      </c>
      <c r="C34" s="11">
        <v>31202</v>
      </c>
      <c r="D34" s="51" t="s">
        <v>368</v>
      </c>
      <c r="E34" s="9">
        <v>9236</v>
      </c>
      <c r="F34" s="9">
        <v>9432</v>
      </c>
      <c r="G34" s="9">
        <v>9422</v>
      </c>
      <c r="H34" s="9">
        <v>8846</v>
      </c>
      <c r="I34" s="9">
        <v>8367</v>
      </c>
      <c r="J34" s="9">
        <v>7960</v>
      </c>
      <c r="K34" s="9">
        <v>8191</v>
      </c>
      <c r="L34" s="9">
        <v>8679</v>
      </c>
      <c r="M34" s="9">
        <v>8823</v>
      </c>
      <c r="N34" s="9">
        <v>9050</v>
      </c>
      <c r="O34" s="9">
        <v>9094</v>
      </c>
      <c r="P34" s="9">
        <v>9081</v>
      </c>
      <c r="Q34" s="10">
        <v>9075</v>
      </c>
      <c r="R34" s="10">
        <v>9248</v>
      </c>
      <c r="S34" s="9">
        <v>9533</v>
      </c>
      <c r="T34" s="5"/>
    </row>
    <row r="35" spans="1:20">
      <c r="A35" s="8">
        <v>31386</v>
      </c>
      <c r="B35" s="8" t="s">
        <v>405</v>
      </c>
      <c r="C35" s="11">
        <v>31386</v>
      </c>
      <c r="D35" s="51" t="s">
        <v>406</v>
      </c>
      <c r="E35" s="9">
        <v>9429</v>
      </c>
      <c r="F35" s="9">
        <v>9604</v>
      </c>
      <c r="G35" s="9">
        <v>9434</v>
      </c>
      <c r="H35" s="9">
        <v>8987</v>
      </c>
      <c r="I35" s="9">
        <v>8473</v>
      </c>
      <c r="J35" s="9">
        <v>7808</v>
      </c>
      <c r="K35" s="9">
        <v>7719</v>
      </c>
      <c r="L35" s="9">
        <v>7741</v>
      </c>
      <c r="M35" s="9">
        <v>7755</v>
      </c>
      <c r="N35" s="9">
        <v>7585</v>
      </c>
      <c r="O35" s="9">
        <v>7205</v>
      </c>
      <c r="P35" s="9">
        <v>6730</v>
      </c>
      <c r="Q35" s="10">
        <v>6618</v>
      </c>
      <c r="R35" s="10">
        <v>6177</v>
      </c>
      <c r="S35" s="9">
        <v>5857</v>
      </c>
      <c r="T35" s="5"/>
    </row>
    <row r="36" spans="1:20">
      <c r="A36" s="8">
        <v>31387</v>
      </c>
      <c r="B36" s="8" t="s">
        <v>407</v>
      </c>
      <c r="C36" s="11">
        <v>31386</v>
      </c>
      <c r="D36" s="51" t="s">
        <v>406</v>
      </c>
      <c r="E36" s="9">
        <v>10819</v>
      </c>
      <c r="F36" s="9">
        <v>10991</v>
      </c>
      <c r="G36" s="9">
        <v>10617</v>
      </c>
      <c r="H36" s="9">
        <v>9972</v>
      </c>
      <c r="I36" s="9">
        <v>9236</v>
      </c>
      <c r="J36" s="9">
        <v>8652</v>
      </c>
      <c r="K36" s="9">
        <v>8455</v>
      </c>
      <c r="L36" s="9">
        <v>8542</v>
      </c>
      <c r="M36" s="9">
        <v>8463</v>
      </c>
      <c r="N36" s="9">
        <v>8096</v>
      </c>
      <c r="O36" s="9">
        <v>7781</v>
      </c>
      <c r="P36" s="9">
        <v>7598</v>
      </c>
      <c r="Q36" s="10">
        <v>7258</v>
      </c>
      <c r="R36" s="10">
        <v>6672</v>
      </c>
      <c r="S36" s="9">
        <v>6247</v>
      </c>
      <c r="T36" s="5"/>
    </row>
    <row r="37" spans="1:20">
      <c r="A37" s="8">
        <v>31388</v>
      </c>
      <c r="B37" s="8" t="s">
        <v>36</v>
      </c>
      <c r="C37" s="11">
        <v>31386</v>
      </c>
      <c r="D37" s="51" t="s">
        <v>406</v>
      </c>
      <c r="E37" s="9">
        <v>7747</v>
      </c>
      <c r="F37" s="9">
        <v>8055</v>
      </c>
      <c r="G37" s="9">
        <v>7792</v>
      </c>
      <c r="H37" s="9">
        <v>7181</v>
      </c>
      <c r="I37" s="9">
        <v>6744</v>
      </c>
      <c r="J37" s="9">
        <v>6166</v>
      </c>
      <c r="K37" s="9">
        <v>6006</v>
      </c>
      <c r="L37" s="9">
        <v>6073</v>
      </c>
      <c r="M37" s="9">
        <v>6007</v>
      </c>
      <c r="N37" s="9">
        <v>5827</v>
      </c>
      <c r="O37" s="9">
        <v>5577</v>
      </c>
      <c r="P37" s="9">
        <v>5233</v>
      </c>
      <c r="Q37" s="10">
        <v>5021</v>
      </c>
      <c r="R37" s="10">
        <v>4642</v>
      </c>
      <c r="S37" s="9">
        <v>4366</v>
      </c>
      <c r="T37" s="5"/>
    </row>
    <row r="38" spans="1:20">
      <c r="A38" s="8">
        <v>31401</v>
      </c>
      <c r="B38" s="8" t="s">
        <v>408</v>
      </c>
      <c r="C38" s="8">
        <v>31401</v>
      </c>
      <c r="D38" s="8" t="s">
        <v>408</v>
      </c>
      <c r="E38" s="9">
        <v>15589</v>
      </c>
      <c r="F38" s="9">
        <v>16045</v>
      </c>
      <c r="G38" s="9">
        <v>16023</v>
      </c>
      <c r="H38" s="9">
        <v>15286</v>
      </c>
      <c r="I38" s="9">
        <v>13130</v>
      </c>
      <c r="J38" s="9">
        <v>11051</v>
      </c>
      <c r="K38" s="9">
        <v>9730</v>
      </c>
      <c r="L38" s="9">
        <v>8889</v>
      </c>
      <c r="M38" s="9">
        <v>8470</v>
      </c>
      <c r="N38" s="9">
        <v>7974</v>
      </c>
      <c r="O38" s="9">
        <v>7382</v>
      </c>
      <c r="P38" s="9">
        <v>6696</v>
      </c>
      <c r="Q38" s="10">
        <v>6112</v>
      </c>
      <c r="R38" s="10">
        <v>5460</v>
      </c>
      <c r="S38" s="9">
        <v>4765</v>
      </c>
      <c r="T38" s="5"/>
    </row>
    <row r="39" spans="1:20">
      <c r="A39" s="8">
        <v>31402</v>
      </c>
      <c r="B39" s="8" t="s">
        <v>409</v>
      </c>
      <c r="C39" s="8">
        <v>31402</v>
      </c>
      <c r="D39" s="8" t="s">
        <v>409</v>
      </c>
      <c r="E39" s="9">
        <v>9431</v>
      </c>
      <c r="F39" s="9">
        <v>9543</v>
      </c>
      <c r="G39" s="9">
        <v>9407</v>
      </c>
      <c r="H39" s="9">
        <v>8701</v>
      </c>
      <c r="I39" s="9">
        <v>7977</v>
      </c>
      <c r="J39" s="9">
        <v>6757</v>
      </c>
      <c r="K39" s="9">
        <v>6362</v>
      </c>
      <c r="L39" s="9">
        <v>6092</v>
      </c>
      <c r="M39" s="9">
        <v>5792</v>
      </c>
      <c r="N39" s="9">
        <v>5377</v>
      </c>
      <c r="O39" s="9">
        <v>4921</v>
      </c>
      <c r="P39" s="9">
        <v>4516</v>
      </c>
      <c r="Q39" s="10">
        <v>4185</v>
      </c>
      <c r="R39" s="10">
        <v>3745</v>
      </c>
      <c r="S39" s="9">
        <v>3278</v>
      </c>
      <c r="T39" s="5"/>
    </row>
    <row r="40" spans="1:20">
      <c r="A40" s="8">
        <v>31403</v>
      </c>
      <c r="B40" s="8" t="s">
        <v>410</v>
      </c>
      <c r="C40" s="8">
        <v>31403</v>
      </c>
      <c r="D40" s="8" t="s">
        <v>410</v>
      </c>
      <c r="E40" s="9">
        <v>7323</v>
      </c>
      <c r="F40" s="9">
        <v>7484</v>
      </c>
      <c r="G40" s="9">
        <v>7355</v>
      </c>
      <c r="H40" s="9">
        <v>7002</v>
      </c>
      <c r="I40" s="9">
        <v>6311</v>
      </c>
      <c r="J40" s="9">
        <v>5538</v>
      </c>
      <c r="K40" s="9">
        <v>5025</v>
      </c>
      <c r="L40" s="9">
        <v>5015</v>
      </c>
      <c r="M40" s="9">
        <v>4757</v>
      </c>
      <c r="N40" s="9">
        <v>4528</v>
      </c>
      <c r="O40" s="9">
        <v>4316</v>
      </c>
      <c r="P40" s="9">
        <v>3921</v>
      </c>
      <c r="Q40" s="10">
        <v>3643</v>
      </c>
      <c r="R40" s="10">
        <v>3379</v>
      </c>
      <c r="S40" s="9">
        <v>3004</v>
      </c>
      <c r="T40" s="5"/>
    </row>
    <row r="41" spans="1:20">
      <c r="A41" s="8">
        <v>31404</v>
      </c>
      <c r="B41" s="8" t="s">
        <v>411</v>
      </c>
      <c r="C41" s="11">
        <v>31390</v>
      </c>
      <c r="D41" s="51" t="s">
        <v>402</v>
      </c>
      <c r="E41" s="9">
        <v>8827</v>
      </c>
      <c r="F41" s="9">
        <v>8858</v>
      </c>
      <c r="G41" s="9">
        <v>8770</v>
      </c>
      <c r="H41" s="9">
        <v>8193</v>
      </c>
      <c r="I41" s="9">
        <v>7291</v>
      </c>
      <c r="J41" s="9">
        <v>6559</v>
      </c>
      <c r="K41" s="9">
        <v>6002</v>
      </c>
      <c r="L41" s="9">
        <v>6006</v>
      </c>
      <c r="M41" s="9">
        <v>5899</v>
      </c>
      <c r="N41" s="9">
        <v>5814</v>
      </c>
      <c r="O41" s="9">
        <v>5609</v>
      </c>
      <c r="P41" s="9">
        <v>5392</v>
      </c>
      <c r="Q41" s="10">
        <v>5119</v>
      </c>
      <c r="R41" s="10">
        <v>4653</v>
      </c>
      <c r="S41" s="9">
        <v>4163</v>
      </c>
      <c r="T41" s="5"/>
    </row>
    <row r="42" spans="1:20">
      <c r="A42" s="5"/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85"/>
      <c r="P42" s="5"/>
      <c r="Q42" s="5"/>
      <c r="R42" s="5"/>
      <c r="S42" s="5"/>
      <c r="T42" s="5"/>
    </row>
    <row r="43" spans="1:20">
      <c r="A43" s="1" t="s">
        <v>103</v>
      </c>
      <c r="B43" s="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85"/>
      <c r="P43" s="5"/>
      <c r="Q43" s="5"/>
      <c r="R43" s="5"/>
      <c r="S43" s="5"/>
      <c r="T43" s="5"/>
    </row>
    <row r="44" spans="1:20">
      <c r="A44" s="5"/>
      <c r="B44" s="5"/>
      <c r="C44" s="5">
        <v>31201</v>
      </c>
      <c r="D44" s="5" t="s">
        <v>367</v>
      </c>
      <c r="E44" s="10">
        <f>SUM(E3:E11)</f>
        <v>315133</v>
      </c>
      <c r="F44" s="10">
        <f t="shared" ref="F44:P44" si="0">SUM(F3:F11)</f>
        <v>324856</v>
      </c>
      <c r="G44" s="10">
        <f t="shared" si="0"/>
        <v>342788</v>
      </c>
      <c r="H44" s="10">
        <f t="shared" si="0"/>
        <v>340873</v>
      </c>
      <c r="I44" s="10">
        <f t="shared" si="0"/>
        <v>342231</v>
      </c>
      <c r="J44" s="10">
        <f t="shared" si="0"/>
        <v>349905</v>
      </c>
      <c r="K44" s="10">
        <f t="shared" si="0"/>
        <v>369645</v>
      </c>
      <c r="L44" s="10">
        <f t="shared" si="0"/>
        <v>390473</v>
      </c>
      <c r="M44" s="10">
        <f t="shared" si="0"/>
        <v>401503</v>
      </c>
      <c r="N44" s="10">
        <f t="shared" si="0"/>
        <v>405325</v>
      </c>
      <c r="O44" s="10">
        <f t="shared" si="0"/>
        <v>411040</v>
      </c>
      <c r="P44" s="10">
        <f t="shared" si="0"/>
        <v>416508</v>
      </c>
      <c r="Q44" s="10">
        <v>201740</v>
      </c>
      <c r="R44" s="10">
        <v>197449</v>
      </c>
      <c r="S44" s="9">
        <v>193717</v>
      </c>
      <c r="T44" s="5"/>
    </row>
    <row r="45" spans="1:20">
      <c r="A45" s="5"/>
      <c r="B45" s="5"/>
      <c r="C45" s="5">
        <v>31202</v>
      </c>
      <c r="D45" s="5" t="s">
        <v>368</v>
      </c>
      <c r="E45" s="10">
        <f>SUM(E12:E13)</f>
        <v>20323</v>
      </c>
      <c r="F45" s="10">
        <f t="shared" ref="F45:P45" si="1">SUM(F12:F13)</f>
        <v>20645</v>
      </c>
      <c r="G45" s="10">
        <f t="shared" si="1"/>
        <v>20316</v>
      </c>
      <c r="H45" s="10">
        <f t="shared" si="1"/>
        <v>19498</v>
      </c>
      <c r="I45" s="10">
        <f t="shared" si="1"/>
        <v>18143</v>
      </c>
      <c r="J45" s="10">
        <f t="shared" si="1"/>
        <v>16708</v>
      </c>
      <c r="K45" s="10">
        <f t="shared" si="1"/>
        <v>15740</v>
      </c>
      <c r="L45" s="10">
        <f t="shared" si="1"/>
        <v>15640</v>
      </c>
      <c r="M45" s="10">
        <f t="shared" si="1"/>
        <v>15571</v>
      </c>
      <c r="N45" s="10">
        <f t="shared" si="1"/>
        <v>15205</v>
      </c>
      <c r="O45" s="10">
        <f t="shared" si="1"/>
        <v>14458</v>
      </c>
      <c r="P45" s="10">
        <f t="shared" si="1"/>
        <v>13954</v>
      </c>
      <c r="Q45" s="10">
        <v>149584</v>
      </c>
      <c r="R45" s="10">
        <v>148271</v>
      </c>
      <c r="S45" s="9">
        <v>149313</v>
      </c>
      <c r="T45" s="5"/>
    </row>
    <row r="46" spans="1:20">
      <c r="A46" s="5"/>
      <c r="B46" s="5"/>
      <c r="C46" s="5">
        <v>31203</v>
      </c>
      <c r="D46" s="5" t="s">
        <v>369</v>
      </c>
      <c r="E46" s="10">
        <f>SUM(E14:E15)</f>
        <v>15595</v>
      </c>
      <c r="F46" s="10">
        <f t="shared" ref="F46:P46" si="2">SUM(F14:F15)</f>
        <v>16053</v>
      </c>
      <c r="G46" s="10">
        <f t="shared" si="2"/>
        <v>16015</v>
      </c>
      <c r="H46" s="10">
        <f t="shared" si="2"/>
        <v>15759</v>
      </c>
      <c r="I46" s="10">
        <f t="shared" si="2"/>
        <v>14117</v>
      </c>
      <c r="J46" s="10">
        <f t="shared" si="2"/>
        <v>12693</v>
      </c>
      <c r="K46" s="10">
        <f t="shared" si="2"/>
        <v>11941</v>
      </c>
      <c r="L46" s="10">
        <f t="shared" si="2"/>
        <v>11658</v>
      </c>
      <c r="M46" s="10">
        <f t="shared" si="2"/>
        <v>11272</v>
      </c>
      <c r="N46" s="10">
        <f t="shared" si="2"/>
        <v>10838</v>
      </c>
      <c r="O46" s="10">
        <f t="shared" si="2"/>
        <v>10121</v>
      </c>
      <c r="P46" s="10">
        <f t="shared" si="2"/>
        <v>9322</v>
      </c>
      <c r="Q46" s="10">
        <v>52592</v>
      </c>
      <c r="R46" s="10">
        <v>50720</v>
      </c>
      <c r="S46" s="9">
        <v>49044</v>
      </c>
      <c r="T46" s="5"/>
    </row>
    <row r="47" spans="1:20">
      <c r="A47" s="5"/>
      <c r="B47" s="5"/>
      <c r="C47" s="5">
        <v>31204</v>
      </c>
      <c r="D47" s="5" t="s">
        <v>370</v>
      </c>
      <c r="E47" s="10">
        <f>SUM(E16)</f>
        <v>5458</v>
      </c>
      <c r="F47" s="10">
        <f t="shared" ref="F47:P50" si="3">SUM(F16)</f>
        <v>5467</v>
      </c>
      <c r="G47" s="10">
        <f t="shared" si="3"/>
        <v>5339</v>
      </c>
      <c r="H47" s="10">
        <f t="shared" si="3"/>
        <v>4986</v>
      </c>
      <c r="I47" s="10">
        <f t="shared" si="3"/>
        <v>4461</v>
      </c>
      <c r="J47" s="10">
        <f t="shared" si="3"/>
        <v>4057</v>
      </c>
      <c r="K47" s="10">
        <f t="shared" si="3"/>
        <v>3805</v>
      </c>
      <c r="L47" s="10">
        <f t="shared" si="3"/>
        <v>3668</v>
      </c>
      <c r="M47" s="10">
        <f t="shared" si="3"/>
        <v>3573</v>
      </c>
      <c r="N47" s="10">
        <f t="shared" si="3"/>
        <v>3379</v>
      </c>
      <c r="O47" s="10">
        <f t="shared" si="3"/>
        <v>3127</v>
      </c>
      <c r="P47" s="10">
        <f t="shared" si="3"/>
        <v>2835</v>
      </c>
      <c r="Q47" s="10">
        <v>36459</v>
      </c>
      <c r="R47" s="10">
        <v>35259</v>
      </c>
      <c r="S47" s="9">
        <v>34174</v>
      </c>
      <c r="T47" s="5"/>
    </row>
    <row r="48" spans="1:20">
      <c r="A48" s="5"/>
      <c r="B48" s="5"/>
      <c r="C48" s="5">
        <v>31302</v>
      </c>
      <c r="D48" s="5" t="s">
        <v>372</v>
      </c>
      <c r="E48" s="10">
        <f>SUM(E17)</f>
        <v>14042</v>
      </c>
      <c r="F48" s="10">
        <f t="shared" si="3"/>
        <v>14472</v>
      </c>
      <c r="G48" s="10">
        <f t="shared" si="3"/>
        <v>14643</v>
      </c>
      <c r="H48" s="10">
        <f t="shared" si="3"/>
        <v>14390</v>
      </c>
      <c r="I48" s="10">
        <f t="shared" si="3"/>
        <v>13383</v>
      </c>
      <c r="J48" s="10">
        <f t="shared" si="3"/>
        <v>12392</v>
      </c>
      <c r="K48" s="10">
        <f t="shared" si="3"/>
        <v>11650</v>
      </c>
      <c r="L48" s="10">
        <f t="shared" si="3"/>
        <v>11504</v>
      </c>
      <c r="M48" s="10">
        <f t="shared" si="3"/>
        <v>11199</v>
      </c>
      <c r="N48" s="10">
        <f t="shared" si="3"/>
        <v>10670</v>
      </c>
      <c r="O48" s="10">
        <f t="shared" si="3"/>
        <v>10082</v>
      </c>
      <c r="P48" s="10">
        <f t="shared" si="3"/>
        <v>9383</v>
      </c>
      <c r="Q48" s="10">
        <v>13270</v>
      </c>
      <c r="R48" s="10">
        <v>12362</v>
      </c>
      <c r="S48" s="9">
        <v>11485</v>
      </c>
      <c r="T48" s="5"/>
    </row>
    <row r="49" spans="1:20">
      <c r="A49" s="5"/>
      <c r="B49" s="5"/>
      <c r="C49" s="5">
        <v>31325</v>
      </c>
      <c r="D49" s="5" t="s">
        <v>379</v>
      </c>
      <c r="E49" s="10">
        <f>SUM(E18)</f>
        <v>11991</v>
      </c>
      <c r="F49" s="10">
        <f t="shared" si="3"/>
        <v>11837</v>
      </c>
      <c r="G49" s="10">
        <f t="shared" si="3"/>
        <v>11212</v>
      </c>
      <c r="H49" s="10">
        <f t="shared" si="3"/>
        <v>10689</v>
      </c>
      <c r="I49" s="10">
        <f t="shared" si="3"/>
        <v>10295</v>
      </c>
      <c r="J49" s="10">
        <f t="shared" si="3"/>
        <v>10036</v>
      </c>
      <c r="K49" s="10">
        <f t="shared" si="3"/>
        <v>9766</v>
      </c>
      <c r="L49" s="10">
        <f t="shared" si="3"/>
        <v>10006</v>
      </c>
      <c r="M49" s="10">
        <f t="shared" si="3"/>
        <v>10277</v>
      </c>
      <c r="N49" s="10">
        <f t="shared" si="3"/>
        <v>10287</v>
      </c>
      <c r="O49" s="10">
        <f t="shared" si="3"/>
        <v>10277</v>
      </c>
      <c r="P49" s="10">
        <f t="shared" si="3"/>
        <v>10004</v>
      </c>
      <c r="Q49" s="10">
        <v>4378</v>
      </c>
      <c r="R49" s="10">
        <v>3873</v>
      </c>
      <c r="S49" s="9">
        <v>3269</v>
      </c>
      <c r="T49" s="5"/>
    </row>
    <row r="50" spans="1:20">
      <c r="A50" s="5"/>
      <c r="B50" s="5"/>
      <c r="C50" s="5">
        <v>31328</v>
      </c>
      <c r="D50" s="5" t="s">
        <v>382</v>
      </c>
      <c r="E50" s="10">
        <f>SUM(E19)</f>
        <v>6418</v>
      </c>
      <c r="F50" s="10">
        <f t="shared" si="3"/>
        <v>6334</v>
      </c>
      <c r="G50" s="10">
        <f t="shared" si="3"/>
        <v>6055</v>
      </c>
      <c r="H50" s="10">
        <f t="shared" si="3"/>
        <v>5905</v>
      </c>
      <c r="I50" s="10">
        <f t="shared" si="3"/>
        <v>5312</v>
      </c>
      <c r="J50" s="10">
        <f t="shared" si="3"/>
        <v>5043</v>
      </c>
      <c r="K50" s="10">
        <f t="shared" si="3"/>
        <v>4886</v>
      </c>
      <c r="L50" s="10">
        <f t="shared" si="3"/>
        <v>4671</v>
      </c>
      <c r="M50" s="10">
        <f t="shared" si="3"/>
        <v>4786</v>
      </c>
      <c r="N50" s="10">
        <f t="shared" si="3"/>
        <v>4677</v>
      </c>
      <c r="O50" s="10">
        <f t="shared" si="3"/>
        <v>4598</v>
      </c>
      <c r="P50" s="10">
        <f t="shared" si="3"/>
        <v>4594</v>
      </c>
      <c r="Q50" s="10">
        <v>8647</v>
      </c>
      <c r="R50" s="10">
        <v>7718</v>
      </c>
      <c r="S50" s="9">
        <v>7154</v>
      </c>
      <c r="T50" s="5"/>
    </row>
    <row r="51" spans="1:20">
      <c r="A51" s="5"/>
      <c r="B51" s="5"/>
      <c r="C51" s="5">
        <v>31329</v>
      </c>
      <c r="D51" s="5" t="s">
        <v>412</v>
      </c>
      <c r="E51" s="10">
        <f>SUM(E20:E22)</f>
        <v>25958</v>
      </c>
      <c r="F51" s="10">
        <f t="shared" ref="F51:P51" si="4">SUM(F20:F22)</f>
        <v>25784</v>
      </c>
      <c r="G51" s="10">
        <f t="shared" si="4"/>
        <v>25105</v>
      </c>
      <c r="H51" s="10">
        <f t="shared" si="4"/>
        <v>23419</v>
      </c>
      <c r="I51" s="10">
        <f t="shared" si="4"/>
        <v>21812</v>
      </c>
      <c r="J51" s="10">
        <f t="shared" si="4"/>
        <v>20378</v>
      </c>
      <c r="K51" s="10">
        <f t="shared" si="4"/>
        <v>19696</v>
      </c>
      <c r="L51" s="10">
        <f t="shared" si="4"/>
        <v>19578</v>
      </c>
      <c r="M51" s="10">
        <f t="shared" si="4"/>
        <v>19590</v>
      </c>
      <c r="N51" s="10">
        <f t="shared" si="4"/>
        <v>19430</v>
      </c>
      <c r="O51" s="10">
        <f t="shared" si="4"/>
        <v>19093</v>
      </c>
      <c r="P51" s="10">
        <f t="shared" si="4"/>
        <v>18918</v>
      </c>
      <c r="Q51" s="10">
        <v>19434</v>
      </c>
      <c r="R51" s="10">
        <v>18427</v>
      </c>
      <c r="S51" s="9">
        <v>16985</v>
      </c>
      <c r="T51" s="5"/>
    </row>
    <row r="52" spans="1:20">
      <c r="A52" s="5"/>
      <c r="B52" s="5"/>
      <c r="C52" s="5">
        <v>31364</v>
      </c>
      <c r="D52" s="5" t="s">
        <v>390</v>
      </c>
      <c r="E52" s="10">
        <f>SUM(E23)</f>
        <v>8552</v>
      </c>
      <c r="F52" s="10">
        <f t="shared" ref="F52:P52" si="5">SUM(F23)</f>
        <v>8696</v>
      </c>
      <c r="G52" s="10">
        <f t="shared" si="5"/>
        <v>8835</v>
      </c>
      <c r="H52" s="10">
        <f t="shared" si="5"/>
        <v>8556</v>
      </c>
      <c r="I52" s="10">
        <f t="shared" si="5"/>
        <v>8044</v>
      </c>
      <c r="J52" s="10">
        <f t="shared" si="5"/>
        <v>7404</v>
      </c>
      <c r="K52" s="10">
        <f t="shared" si="5"/>
        <v>7185</v>
      </c>
      <c r="L52" s="10">
        <f t="shared" si="5"/>
        <v>7222</v>
      </c>
      <c r="M52" s="10">
        <f t="shared" si="5"/>
        <v>7097</v>
      </c>
      <c r="N52" s="10">
        <f t="shared" si="5"/>
        <v>6881</v>
      </c>
      <c r="O52" s="10">
        <f t="shared" si="5"/>
        <v>6713</v>
      </c>
      <c r="P52" s="10">
        <f t="shared" si="5"/>
        <v>6558</v>
      </c>
      <c r="Q52" s="10">
        <v>7509</v>
      </c>
      <c r="R52" s="10">
        <v>7015</v>
      </c>
      <c r="S52" s="9">
        <v>6490</v>
      </c>
      <c r="T52" s="5"/>
    </row>
    <row r="53" spans="1:20">
      <c r="A53" s="5"/>
      <c r="B53" s="5"/>
      <c r="C53" s="5">
        <v>31370</v>
      </c>
      <c r="D53" s="5" t="s">
        <v>413</v>
      </c>
      <c r="E53" s="10">
        <f>SUM(E24:E26)</f>
        <v>25181</v>
      </c>
      <c r="F53" s="10">
        <f t="shared" ref="F53:P53" si="6">SUM(F24:F26)</f>
        <v>25145</v>
      </c>
      <c r="G53" s="10">
        <f t="shared" si="6"/>
        <v>25250</v>
      </c>
      <c r="H53" s="10">
        <f t="shared" si="6"/>
        <v>24153</v>
      </c>
      <c r="I53" s="10">
        <f t="shared" si="6"/>
        <v>21993</v>
      </c>
      <c r="J53" s="10">
        <f t="shared" si="6"/>
        <v>20176</v>
      </c>
      <c r="K53" s="10">
        <f t="shared" si="6"/>
        <v>19655</v>
      </c>
      <c r="L53" s="10">
        <f t="shared" si="6"/>
        <v>20344</v>
      </c>
      <c r="M53" s="10">
        <f t="shared" si="6"/>
        <v>21199</v>
      </c>
      <c r="N53" s="10">
        <f t="shared" si="6"/>
        <v>21075</v>
      </c>
      <c r="O53" s="10">
        <f t="shared" si="6"/>
        <v>20730</v>
      </c>
      <c r="P53" s="10">
        <f t="shared" si="6"/>
        <v>20102</v>
      </c>
      <c r="Q53" s="10">
        <v>17525</v>
      </c>
      <c r="R53" s="10">
        <v>17029</v>
      </c>
      <c r="S53" s="9">
        <v>16550</v>
      </c>
      <c r="T53" s="5"/>
    </row>
    <row r="54" spans="1:20">
      <c r="A54" s="5"/>
      <c r="B54" s="5"/>
      <c r="C54" s="5">
        <v>31371</v>
      </c>
      <c r="D54" s="5" t="s">
        <v>414</v>
      </c>
      <c r="E54" s="10">
        <f>SUM(E27:E28)</f>
        <v>26812</v>
      </c>
      <c r="F54" s="10">
        <f t="shared" ref="F54:P54" si="7">SUM(F27:F28)</f>
        <v>26503</v>
      </c>
      <c r="G54" s="10">
        <f t="shared" si="7"/>
        <v>25869</v>
      </c>
      <c r="H54" s="10">
        <f t="shared" si="7"/>
        <v>24391</v>
      </c>
      <c r="I54" s="10">
        <f t="shared" si="7"/>
        <v>22594</v>
      </c>
      <c r="J54" s="10">
        <f t="shared" si="7"/>
        <v>21184</v>
      </c>
      <c r="K54" s="10">
        <f t="shared" si="7"/>
        <v>21075</v>
      </c>
      <c r="L54" s="10">
        <f t="shared" si="7"/>
        <v>21905</v>
      </c>
      <c r="M54" s="10">
        <f t="shared" si="7"/>
        <v>22567</v>
      </c>
      <c r="N54" s="10">
        <f t="shared" si="7"/>
        <v>22222</v>
      </c>
      <c r="O54" s="10">
        <f t="shared" si="7"/>
        <v>21798</v>
      </c>
      <c r="P54" s="10">
        <f t="shared" si="7"/>
        <v>21148</v>
      </c>
      <c r="Q54" s="10">
        <v>19499</v>
      </c>
      <c r="R54" s="10">
        <v>18531</v>
      </c>
      <c r="S54" s="9">
        <v>17416</v>
      </c>
      <c r="T54" s="5"/>
    </row>
    <row r="55" spans="1:20">
      <c r="A55" s="5"/>
      <c r="B55" s="5"/>
      <c r="C55" s="5">
        <v>31372</v>
      </c>
      <c r="D55" s="5" t="s">
        <v>415</v>
      </c>
      <c r="E55" s="10">
        <f>SUM(E29:E30)</f>
        <v>20247</v>
      </c>
      <c r="F55" s="10">
        <f t="shared" ref="F55:P55" si="8">SUM(F29:F30)</f>
        <v>20605</v>
      </c>
      <c r="G55" s="10">
        <f t="shared" si="8"/>
        <v>20426</v>
      </c>
      <c r="H55" s="10">
        <f t="shared" si="8"/>
        <v>19482</v>
      </c>
      <c r="I55" s="10">
        <f t="shared" si="8"/>
        <v>18098</v>
      </c>
      <c r="J55" s="10">
        <f t="shared" si="8"/>
        <v>17052</v>
      </c>
      <c r="K55" s="10">
        <f t="shared" si="8"/>
        <v>17290</v>
      </c>
      <c r="L55" s="10">
        <f t="shared" si="8"/>
        <v>17885</v>
      </c>
      <c r="M55" s="10">
        <f t="shared" si="8"/>
        <v>18026</v>
      </c>
      <c r="N55" s="10">
        <f t="shared" si="8"/>
        <v>17672</v>
      </c>
      <c r="O55" s="10">
        <f t="shared" si="8"/>
        <v>17168</v>
      </c>
      <c r="P55" s="10">
        <f t="shared" si="8"/>
        <v>16512</v>
      </c>
      <c r="Q55" s="10">
        <v>16052</v>
      </c>
      <c r="R55" s="10">
        <v>15442</v>
      </c>
      <c r="S55" s="9">
        <v>14820</v>
      </c>
      <c r="T55" s="5"/>
    </row>
    <row r="56" spans="1:20">
      <c r="A56" s="5"/>
      <c r="B56" s="5"/>
      <c r="C56" s="5">
        <v>31384</v>
      </c>
      <c r="D56" s="5" t="s">
        <v>403</v>
      </c>
      <c r="E56" s="10">
        <f>SUM(E31)</f>
        <v>4735</v>
      </c>
      <c r="F56" s="10">
        <f t="shared" ref="F56:P56" si="9">SUM(F31)</f>
        <v>4794</v>
      </c>
      <c r="G56" s="10">
        <f t="shared" si="9"/>
        <v>4769</v>
      </c>
      <c r="H56" s="10">
        <f t="shared" si="9"/>
        <v>4472</v>
      </c>
      <c r="I56" s="10">
        <f t="shared" si="9"/>
        <v>4072</v>
      </c>
      <c r="J56" s="10">
        <f t="shared" si="9"/>
        <v>3755</v>
      </c>
      <c r="K56" s="10">
        <f t="shared" si="9"/>
        <v>3660</v>
      </c>
      <c r="L56" s="10">
        <f t="shared" si="9"/>
        <v>4013</v>
      </c>
      <c r="M56" s="10">
        <f t="shared" si="9"/>
        <v>4152</v>
      </c>
      <c r="N56" s="10">
        <f t="shared" si="9"/>
        <v>4164</v>
      </c>
      <c r="O56" s="10">
        <f t="shared" si="9"/>
        <v>3979</v>
      </c>
      <c r="P56" s="10">
        <f t="shared" si="9"/>
        <v>4042</v>
      </c>
      <c r="Q56" s="10">
        <v>3073</v>
      </c>
      <c r="R56" s="10">
        <v>3339</v>
      </c>
      <c r="S56" s="9">
        <v>3439</v>
      </c>
      <c r="T56" s="5"/>
    </row>
    <row r="57" spans="1:20">
      <c r="A57" s="5"/>
      <c r="B57" s="5"/>
      <c r="C57" s="5">
        <v>31386</v>
      </c>
      <c r="D57" s="5" t="s">
        <v>405</v>
      </c>
      <c r="E57" s="10">
        <f>SUM(E32:E34)</f>
        <v>17996</v>
      </c>
      <c r="F57" s="10">
        <f t="shared" ref="F57:P57" si="10">SUM(F32:F34)</f>
        <v>18406</v>
      </c>
      <c r="G57" s="10">
        <f t="shared" si="10"/>
        <v>18239</v>
      </c>
      <c r="H57" s="10">
        <f t="shared" si="10"/>
        <v>17240</v>
      </c>
      <c r="I57" s="10">
        <f t="shared" si="10"/>
        <v>16136</v>
      </c>
      <c r="J57" s="10">
        <f t="shared" si="10"/>
        <v>15463</v>
      </c>
      <c r="K57" s="10">
        <f t="shared" si="10"/>
        <v>16018</v>
      </c>
      <c r="L57" s="10">
        <f t="shared" si="10"/>
        <v>17296</v>
      </c>
      <c r="M57" s="10">
        <f t="shared" si="10"/>
        <v>18069</v>
      </c>
      <c r="N57" s="10">
        <f t="shared" si="10"/>
        <v>18696</v>
      </c>
      <c r="O57" s="10">
        <f t="shared" si="10"/>
        <v>18954</v>
      </c>
      <c r="P57" s="10">
        <f t="shared" si="10"/>
        <v>19323</v>
      </c>
      <c r="Q57" s="10">
        <v>18897</v>
      </c>
      <c r="R57" s="10">
        <v>17491</v>
      </c>
      <c r="S57" s="9">
        <v>16470</v>
      </c>
      <c r="T57" s="5"/>
    </row>
    <row r="58" spans="1:20">
      <c r="A58" s="5"/>
      <c r="B58" s="5"/>
      <c r="C58" s="5">
        <v>31389</v>
      </c>
      <c r="D58" s="5" t="s">
        <v>416</v>
      </c>
      <c r="E58" s="10">
        <f>SUM(E35:E36)</f>
        <v>20248</v>
      </c>
      <c r="F58" s="10">
        <f t="shared" ref="F58:P58" si="11">SUM(F35:F36)</f>
        <v>20595</v>
      </c>
      <c r="G58" s="10">
        <f t="shared" si="11"/>
        <v>20051</v>
      </c>
      <c r="H58" s="10">
        <f t="shared" si="11"/>
        <v>18959</v>
      </c>
      <c r="I58" s="10">
        <f t="shared" si="11"/>
        <v>17709</v>
      </c>
      <c r="J58" s="10">
        <f t="shared" si="11"/>
        <v>16460</v>
      </c>
      <c r="K58" s="10">
        <f t="shared" si="11"/>
        <v>16174</v>
      </c>
      <c r="L58" s="10">
        <f t="shared" si="11"/>
        <v>16283</v>
      </c>
      <c r="M58" s="10">
        <f t="shared" si="11"/>
        <v>16218</v>
      </c>
      <c r="N58" s="10">
        <f t="shared" si="11"/>
        <v>15681</v>
      </c>
      <c r="O58" s="10">
        <f t="shared" si="11"/>
        <v>14986</v>
      </c>
      <c r="P58" s="10">
        <f t="shared" si="11"/>
        <v>14328</v>
      </c>
      <c r="Q58" s="10">
        <v>12070</v>
      </c>
      <c r="R58" s="10">
        <v>11536</v>
      </c>
      <c r="S58" s="9">
        <v>10950</v>
      </c>
      <c r="T58" s="5"/>
    </row>
    <row r="59" spans="1:20">
      <c r="A59" s="5"/>
      <c r="B59" s="5"/>
      <c r="C59" s="5">
        <v>31390</v>
      </c>
      <c r="D59" s="5" t="s">
        <v>417</v>
      </c>
      <c r="E59" s="10">
        <f>SUM(E37:E38)</f>
        <v>23336</v>
      </c>
      <c r="F59" s="10">
        <f t="shared" ref="F59:P59" si="12">SUM(F37:F38)</f>
        <v>24100</v>
      </c>
      <c r="G59" s="10">
        <f t="shared" si="12"/>
        <v>23815</v>
      </c>
      <c r="H59" s="10">
        <f t="shared" si="12"/>
        <v>22467</v>
      </c>
      <c r="I59" s="10">
        <f t="shared" si="12"/>
        <v>19874</v>
      </c>
      <c r="J59" s="10">
        <f t="shared" si="12"/>
        <v>17217</v>
      </c>
      <c r="K59" s="10">
        <f t="shared" si="12"/>
        <v>15736</v>
      </c>
      <c r="L59" s="10">
        <f t="shared" si="12"/>
        <v>14962</v>
      </c>
      <c r="M59" s="10">
        <f t="shared" si="12"/>
        <v>14477</v>
      </c>
      <c r="N59" s="10">
        <f t="shared" si="12"/>
        <v>13801</v>
      </c>
      <c r="O59" s="10">
        <f t="shared" si="12"/>
        <v>12959</v>
      </c>
      <c r="P59" s="10">
        <f t="shared" si="12"/>
        <v>11929</v>
      </c>
      <c r="Q59" s="10">
        <v>12343</v>
      </c>
      <c r="R59" s="10">
        <v>11621</v>
      </c>
      <c r="S59" s="9">
        <v>11118</v>
      </c>
      <c r="T59" s="5"/>
    </row>
    <row r="60" spans="1:20">
      <c r="A60" s="5"/>
      <c r="B60" s="5"/>
      <c r="C60" s="5">
        <v>31401</v>
      </c>
      <c r="D60" s="5" t="s">
        <v>408</v>
      </c>
      <c r="E60" s="10">
        <f>SUM(E39)</f>
        <v>9431</v>
      </c>
      <c r="F60" s="10">
        <f t="shared" ref="F60:P62" si="13">SUM(F39)</f>
        <v>9543</v>
      </c>
      <c r="G60" s="10">
        <f t="shared" si="13"/>
        <v>9407</v>
      </c>
      <c r="H60" s="10">
        <f t="shared" si="13"/>
        <v>8701</v>
      </c>
      <c r="I60" s="10">
        <f t="shared" si="13"/>
        <v>7977</v>
      </c>
      <c r="J60" s="10">
        <f t="shared" si="13"/>
        <v>6757</v>
      </c>
      <c r="K60" s="10">
        <f t="shared" si="13"/>
        <v>6362</v>
      </c>
      <c r="L60" s="10">
        <f t="shared" si="13"/>
        <v>6092</v>
      </c>
      <c r="M60" s="10">
        <f t="shared" si="13"/>
        <v>5792</v>
      </c>
      <c r="N60" s="10">
        <f t="shared" si="13"/>
        <v>5377</v>
      </c>
      <c r="O60" s="10">
        <f t="shared" si="13"/>
        <v>4921</v>
      </c>
      <c r="P60" s="10">
        <f t="shared" si="13"/>
        <v>4516</v>
      </c>
      <c r="Q60" s="10">
        <v>6112</v>
      </c>
      <c r="R60" s="10">
        <v>5460</v>
      </c>
      <c r="S60" s="9">
        <v>4765</v>
      </c>
      <c r="T60" s="5"/>
    </row>
    <row r="61" spans="1:20">
      <c r="A61" s="5"/>
      <c r="B61" s="5"/>
      <c r="C61" s="5">
        <v>31402</v>
      </c>
      <c r="D61" s="5" t="s">
        <v>409</v>
      </c>
      <c r="E61" s="10">
        <f>SUM(E40)</f>
        <v>7323</v>
      </c>
      <c r="F61" s="10">
        <f t="shared" si="13"/>
        <v>7484</v>
      </c>
      <c r="G61" s="10">
        <f t="shared" si="13"/>
        <v>7355</v>
      </c>
      <c r="H61" s="10">
        <f t="shared" si="13"/>
        <v>7002</v>
      </c>
      <c r="I61" s="10">
        <f t="shared" si="13"/>
        <v>6311</v>
      </c>
      <c r="J61" s="10">
        <f t="shared" si="13"/>
        <v>5538</v>
      </c>
      <c r="K61" s="10">
        <f t="shared" si="13"/>
        <v>5025</v>
      </c>
      <c r="L61" s="10">
        <f t="shared" si="13"/>
        <v>5015</v>
      </c>
      <c r="M61" s="10">
        <f t="shared" si="13"/>
        <v>4757</v>
      </c>
      <c r="N61" s="10">
        <f t="shared" si="13"/>
        <v>4528</v>
      </c>
      <c r="O61" s="10">
        <f t="shared" si="13"/>
        <v>4316</v>
      </c>
      <c r="P61" s="10">
        <f t="shared" si="13"/>
        <v>3921</v>
      </c>
      <c r="Q61" s="10">
        <v>4185</v>
      </c>
      <c r="R61" s="10">
        <v>3745</v>
      </c>
      <c r="S61" s="9">
        <v>3278</v>
      </c>
      <c r="T61" s="5"/>
    </row>
    <row r="62" spans="1:20">
      <c r="A62" s="5"/>
      <c r="B62" s="5"/>
      <c r="C62" s="5">
        <v>31403</v>
      </c>
      <c r="D62" s="5" t="s">
        <v>410</v>
      </c>
      <c r="E62" s="10">
        <f>SUM(E41)</f>
        <v>8827</v>
      </c>
      <c r="F62" s="10">
        <f t="shared" si="13"/>
        <v>8858</v>
      </c>
      <c r="G62" s="10">
        <f t="shared" si="13"/>
        <v>8770</v>
      </c>
      <c r="H62" s="10">
        <f t="shared" si="13"/>
        <v>8193</v>
      </c>
      <c r="I62" s="10">
        <f t="shared" si="13"/>
        <v>7291</v>
      </c>
      <c r="J62" s="10">
        <f t="shared" si="13"/>
        <v>6559</v>
      </c>
      <c r="K62" s="10">
        <f t="shared" si="13"/>
        <v>6002</v>
      </c>
      <c r="L62" s="10">
        <f t="shared" si="13"/>
        <v>6006</v>
      </c>
      <c r="M62" s="10">
        <f t="shared" si="13"/>
        <v>5899</v>
      </c>
      <c r="N62" s="10">
        <f t="shared" si="13"/>
        <v>5814</v>
      </c>
      <c r="O62" s="10">
        <f t="shared" si="13"/>
        <v>5609</v>
      </c>
      <c r="P62" s="10">
        <f t="shared" si="13"/>
        <v>5392</v>
      </c>
      <c r="Q62" s="10">
        <v>3643</v>
      </c>
      <c r="R62" s="10">
        <v>3379</v>
      </c>
      <c r="S62" s="9">
        <v>3004</v>
      </c>
      <c r="T62" s="5"/>
    </row>
    <row r="63" spans="1:20">
      <c r="A63" s="5"/>
      <c r="B63" s="5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85"/>
      <c r="P63" s="5"/>
      <c r="Q63" s="5"/>
      <c r="R63" s="5"/>
      <c r="S63" s="5"/>
      <c r="T63" s="5"/>
    </row>
    <row r="64" spans="1:20">
      <c r="A64" s="5"/>
      <c r="B64" s="5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85"/>
      <c r="P64" s="5"/>
      <c r="Q64" s="5"/>
      <c r="R64" s="5"/>
      <c r="S64" s="5"/>
      <c r="T64" s="5"/>
    </row>
    <row r="65" spans="1:20">
      <c r="A65" s="5"/>
      <c r="B65" s="5"/>
      <c r="C65" s="5">
        <v>31201</v>
      </c>
      <c r="D65" s="5" t="s">
        <v>367</v>
      </c>
      <c r="E65" s="9">
        <v>163243</v>
      </c>
      <c r="F65" s="9">
        <v>168429</v>
      </c>
      <c r="G65" s="9">
        <v>173980</v>
      </c>
      <c r="H65" s="9">
        <v>170695</v>
      </c>
      <c r="I65" s="9">
        <v>168067</v>
      </c>
      <c r="J65" s="9">
        <v>169176</v>
      </c>
      <c r="K65" s="9">
        <v>176182</v>
      </c>
      <c r="L65" s="9">
        <v>184601</v>
      </c>
      <c r="M65" s="9">
        <v>190836</v>
      </c>
      <c r="N65" s="9">
        <v>195707</v>
      </c>
      <c r="O65" s="85">
        <v>197959</v>
      </c>
      <c r="P65" s="9">
        <v>200744</v>
      </c>
      <c r="Q65" s="9">
        <v>201740</v>
      </c>
      <c r="R65" s="9">
        <v>197449</v>
      </c>
      <c r="S65" s="10">
        <v>193766</v>
      </c>
      <c r="T65" s="5" t="s">
        <v>367</v>
      </c>
    </row>
    <row r="66" spans="1:20">
      <c r="A66" s="5"/>
      <c r="B66" s="5"/>
      <c r="C66" s="5">
        <v>31202</v>
      </c>
      <c r="D66" s="5" t="s">
        <v>368</v>
      </c>
      <c r="E66" s="9">
        <v>96773</v>
      </c>
      <c r="F66" s="9">
        <v>100836</v>
      </c>
      <c r="G66" s="9">
        <v>107157</v>
      </c>
      <c r="H66" s="9">
        <v>108583</v>
      </c>
      <c r="I66" s="9">
        <v>112352</v>
      </c>
      <c r="J66" s="9">
        <v>117056</v>
      </c>
      <c r="K66" s="9">
        <v>126523</v>
      </c>
      <c r="L66" s="9">
        <v>136053</v>
      </c>
      <c r="M66" s="9">
        <v>140615</v>
      </c>
      <c r="N66" s="9">
        <v>140503</v>
      </c>
      <c r="O66" s="85">
        <v>143856</v>
      </c>
      <c r="P66" s="9">
        <v>147837</v>
      </c>
      <c r="Q66" s="9">
        <v>149584</v>
      </c>
      <c r="R66" s="9">
        <v>148271</v>
      </c>
      <c r="S66" s="10">
        <v>149382</v>
      </c>
      <c r="T66" s="5" t="s">
        <v>368</v>
      </c>
    </row>
    <row r="67" spans="1:20">
      <c r="A67" s="5"/>
      <c r="B67" s="5"/>
      <c r="C67" s="5">
        <v>31203</v>
      </c>
      <c r="D67" s="5" t="s">
        <v>369</v>
      </c>
      <c r="E67" s="9">
        <v>58010</v>
      </c>
      <c r="F67" s="9">
        <v>58108</v>
      </c>
      <c r="G67" s="9">
        <v>59073</v>
      </c>
      <c r="H67" s="9">
        <v>57862</v>
      </c>
      <c r="I67" s="9">
        <v>55691</v>
      </c>
      <c r="J67" s="9">
        <v>54740</v>
      </c>
      <c r="K67" s="9">
        <v>55709</v>
      </c>
      <c r="L67" s="9">
        <v>57252</v>
      </c>
      <c r="M67" s="9">
        <v>57306</v>
      </c>
      <c r="N67" s="9">
        <v>56602</v>
      </c>
      <c r="O67" s="85">
        <v>55669</v>
      </c>
      <c r="P67" s="9">
        <v>54027</v>
      </c>
      <c r="Q67" s="9">
        <v>52592</v>
      </c>
      <c r="R67" s="9">
        <v>50720</v>
      </c>
      <c r="S67" s="10">
        <v>49070</v>
      </c>
      <c r="T67" s="5" t="s">
        <v>369</v>
      </c>
    </row>
    <row r="68" spans="1:20">
      <c r="A68" s="5"/>
      <c r="B68" s="5"/>
      <c r="C68" s="5">
        <v>31204</v>
      </c>
      <c r="D68" s="5" t="s">
        <v>370</v>
      </c>
      <c r="E68" s="9">
        <v>29506</v>
      </c>
      <c r="F68" s="9">
        <v>29746</v>
      </c>
      <c r="G68" s="9">
        <v>33256</v>
      </c>
      <c r="H68" s="9">
        <v>32714</v>
      </c>
      <c r="I68" s="9">
        <v>32846</v>
      </c>
      <c r="J68" s="9">
        <v>34145</v>
      </c>
      <c r="K68" s="9">
        <v>35821</v>
      </c>
      <c r="L68" s="9">
        <v>37278</v>
      </c>
      <c r="M68" s="9">
        <v>37351</v>
      </c>
      <c r="N68" s="9">
        <v>37282</v>
      </c>
      <c r="O68" s="85">
        <v>37365</v>
      </c>
      <c r="P68" s="9">
        <v>36843</v>
      </c>
      <c r="Q68" s="9">
        <v>36459</v>
      </c>
      <c r="R68" s="9">
        <v>35259</v>
      </c>
      <c r="S68" s="10">
        <v>34186</v>
      </c>
      <c r="T68" s="5" t="s">
        <v>370</v>
      </c>
    </row>
    <row r="69" spans="1:20">
      <c r="A69" s="5"/>
      <c r="B69" s="5"/>
      <c r="C69" s="5">
        <v>31302</v>
      </c>
      <c r="D69" s="5" t="s">
        <v>372</v>
      </c>
      <c r="E69" s="9">
        <v>20225</v>
      </c>
      <c r="F69" s="9">
        <v>20519</v>
      </c>
      <c r="G69" s="9">
        <v>20460</v>
      </c>
      <c r="H69" s="9">
        <v>19350</v>
      </c>
      <c r="I69" s="9">
        <v>18004</v>
      </c>
      <c r="J69" s="9">
        <v>16817</v>
      </c>
      <c r="K69" s="9">
        <v>16063</v>
      </c>
      <c r="L69" s="9">
        <v>15969</v>
      </c>
      <c r="M69" s="9">
        <v>15944</v>
      </c>
      <c r="N69" s="9">
        <v>15342</v>
      </c>
      <c r="O69" s="85">
        <v>14713</v>
      </c>
      <c r="P69" s="9">
        <v>14015</v>
      </c>
      <c r="Q69" s="9">
        <v>13270</v>
      </c>
      <c r="R69" s="9">
        <v>12362</v>
      </c>
      <c r="S69" s="10">
        <v>11488</v>
      </c>
      <c r="T69" s="5" t="s">
        <v>372</v>
      </c>
    </row>
    <row r="70" spans="1:20">
      <c r="A70" s="5"/>
      <c r="B70" s="5"/>
      <c r="C70" s="5">
        <v>31325</v>
      </c>
      <c r="D70" s="5" t="s">
        <v>379</v>
      </c>
      <c r="E70" s="9">
        <v>9211</v>
      </c>
      <c r="F70" s="9">
        <v>9594</v>
      </c>
      <c r="G70" s="9">
        <v>9522</v>
      </c>
      <c r="H70" s="9">
        <v>9616</v>
      </c>
      <c r="I70" s="9">
        <v>8455</v>
      </c>
      <c r="J70" s="9">
        <v>7443</v>
      </c>
      <c r="K70" s="9">
        <v>6989</v>
      </c>
      <c r="L70" s="9">
        <v>6633</v>
      </c>
      <c r="M70" s="9">
        <v>6337</v>
      </c>
      <c r="N70" s="9">
        <v>6004</v>
      </c>
      <c r="O70" s="85">
        <v>5548</v>
      </c>
      <c r="P70" s="9">
        <v>4998</v>
      </c>
      <c r="Q70" s="9">
        <v>4378</v>
      </c>
      <c r="R70" s="9">
        <v>3873</v>
      </c>
      <c r="S70" s="10">
        <v>3272</v>
      </c>
      <c r="T70" s="5" t="s">
        <v>379</v>
      </c>
    </row>
    <row r="71" spans="1:20">
      <c r="A71" s="5"/>
      <c r="B71" s="5"/>
      <c r="C71" s="5">
        <v>31328</v>
      </c>
      <c r="D71" s="5" t="s">
        <v>382</v>
      </c>
      <c r="E71" s="9">
        <v>14042</v>
      </c>
      <c r="F71" s="9">
        <v>14472</v>
      </c>
      <c r="G71" s="9">
        <v>14643</v>
      </c>
      <c r="H71" s="9">
        <v>14390</v>
      </c>
      <c r="I71" s="9">
        <v>13383</v>
      </c>
      <c r="J71" s="9">
        <v>12392</v>
      </c>
      <c r="K71" s="9">
        <v>11650</v>
      </c>
      <c r="L71" s="9">
        <v>11504</v>
      </c>
      <c r="M71" s="9">
        <v>11199</v>
      </c>
      <c r="N71" s="9">
        <v>10670</v>
      </c>
      <c r="O71" s="85">
        <v>10082</v>
      </c>
      <c r="P71" s="9">
        <v>9383</v>
      </c>
      <c r="Q71" s="9">
        <v>8647</v>
      </c>
      <c r="R71" s="9">
        <v>7718</v>
      </c>
      <c r="S71" s="10">
        <v>7153</v>
      </c>
      <c r="T71" s="5" t="s">
        <v>382</v>
      </c>
    </row>
    <row r="72" spans="1:20">
      <c r="A72" s="5"/>
      <c r="B72" s="5"/>
      <c r="C72" s="5">
        <v>31329</v>
      </c>
      <c r="D72" s="5" t="s">
        <v>412</v>
      </c>
      <c r="E72" s="9">
        <v>26399</v>
      </c>
      <c r="F72" s="9">
        <v>26692</v>
      </c>
      <c r="G72" s="9">
        <v>26686</v>
      </c>
      <c r="H72" s="9">
        <v>25598</v>
      </c>
      <c r="I72" s="9">
        <v>23746</v>
      </c>
      <c r="J72" s="9">
        <v>22142</v>
      </c>
      <c r="K72" s="9">
        <v>21161</v>
      </c>
      <c r="L72" s="9">
        <v>21303</v>
      </c>
      <c r="M72" s="9">
        <v>21560</v>
      </c>
      <c r="N72" s="9">
        <v>21091</v>
      </c>
      <c r="O72" s="85">
        <v>20806</v>
      </c>
      <c r="P72" s="9">
        <v>20245</v>
      </c>
      <c r="Q72" s="9">
        <v>19434</v>
      </c>
      <c r="R72" s="9">
        <v>18427</v>
      </c>
      <c r="S72" s="10">
        <v>16990</v>
      </c>
      <c r="T72" s="5" t="s">
        <v>412</v>
      </c>
    </row>
    <row r="73" spans="1:20">
      <c r="A73" s="5"/>
      <c r="B73" s="5"/>
      <c r="C73" s="5">
        <v>31364</v>
      </c>
      <c r="D73" s="5" t="s">
        <v>390</v>
      </c>
      <c r="E73" s="9">
        <v>11099</v>
      </c>
      <c r="F73" s="9">
        <v>11172</v>
      </c>
      <c r="G73" s="9">
        <v>11372</v>
      </c>
      <c r="H73" s="9">
        <v>10951</v>
      </c>
      <c r="I73" s="9">
        <v>10005</v>
      </c>
      <c r="J73" s="9">
        <v>9157</v>
      </c>
      <c r="K73" s="9">
        <v>8785</v>
      </c>
      <c r="L73" s="9">
        <v>8771</v>
      </c>
      <c r="M73" s="9">
        <v>8880</v>
      </c>
      <c r="N73" s="9">
        <v>8700</v>
      </c>
      <c r="O73" s="85">
        <v>8356</v>
      </c>
      <c r="P73" s="9">
        <v>7921</v>
      </c>
      <c r="Q73" s="9">
        <v>7509</v>
      </c>
      <c r="R73" s="9">
        <v>7015</v>
      </c>
      <c r="S73" s="10">
        <v>6482</v>
      </c>
      <c r="T73" s="5" t="s">
        <v>390</v>
      </c>
    </row>
    <row r="74" spans="1:20">
      <c r="A74" s="5"/>
      <c r="B74" s="5"/>
      <c r="C74" s="5">
        <v>31370</v>
      </c>
      <c r="D74" s="5" t="s">
        <v>413</v>
      </c>
      <c r="E74" s="9">
        <v>21843</v>
      </c>
      <c r="F74" s="9">
        <v>21741</v>
      </c>
      <c r="G74" s="9">
        <v>21573</v>
      </c>
      <c r="H74" s="9">
        <v>20447</v>
      </c>
      <c r="I74" s="9">
        <v>19198</v>
      </c>
      <c r="J74" s="9">
        <v>17776</v>
      </c>
      <c r="K74" s="9">
        <v>17331</v>
      </c>
      <c r="L74" s="9">
        <v>17488</v>
      </c>
      <c r="M74" s="9">
        <v>17498</v>
      </c>
      <c r="N74" s="9">
        <v>17309</v>
      </c>
      <c r="O74" s="85">
        <v>17167</v>
      </c>
      <c r="P74" s="9">
        <v>17381</v>
      </c>
      <c r="Q74" s="9">
        <v>17525</v>
      </c>
      <c r="R74" s="9">
        <v>17029</v>
      </c>
      <c r="S74" s="10">
        <v>16557</v>
      </c>
      <c r="T74" s="5" t="s">
        <v>413</v>
      </c>
    </row>
    <row r="75" spans="1:20">
      <c r="A75" s="5"/>
      <c r="B75" s="5"/>
      <c r="C75" s="5">
        <v>31371</v>
      </c>
      <c r="D75" s="5" t="s">
        <v>414</v>
      </c>
      <c r="E75" s="9">
        <v>27165</v>
      </c>
      <c r="F75" s="9">
        <v>27173</v>
      </c>
      <c r="G75" s="9">
        <v>26725</v>
      </c>
      <c r="H75" s="9">
        <v>25322</v>
      </c>
      <c r="I75" s="9">
        <v>23711</v>
      </c>
      <c r="J75" s="9">
        <v>22300</v>
      </c>
      <c r="K75" s="9">
        <v>22030</v>
      </c>
      <c r="L75" s="9">
        <v>22150</v>
      </c>
      <c r="M75" s="9">
        <v>22326</v>
      </c>
      <c r="N75" s="9">
        <v>21736</v>
      </c>
      <c r="O75" s="85">
        <v>21184</v>
      </c>
      <c r="P75" s="9">
        <v>20442</v>
      </c>
      <c r="Q75" s="9">
        <v>19499</v>
      </c>
      <c r="R75" s="9">
        <v>18531</v>
      </c>
      <c r="S75" s="10">
        <v>17423</v>
      </c>
      <c r="T75" s="5" t="s">
        <v>414</v>
      </c>
    </row>
    <row r="76" spans="1:20">
      <c r="A76" s="5"/>
      <c r="B76" s="5"/>
      <c r="C76" s="5">
        <v>31372</v>
      </c>
      <c r="D76" s="5" t="s">
        <v>415</v>
      </c>
      <c r="E76" s="9">
        <v>18658</v>
      </c>
      <c r="F76" s="9">
        <v>18354</v>
      </c>
      <c r="G76" s="9">
        <v>17927</v>
      </c>
      <c r="H76" s="9">
        <v>16965</v>
      </c>
      <c r="I76" s="9">
        <v>15614</v>
      </c>
      <c r="J76" s="9">
        <v>14491</v>
      </c>
      <c r="K76" s="9">
        <v>14531</v>
      </c>
      <c r="L76" s="9">
        <v>15772</v>
      </c>
      <c r="M76" s="9">
        <v>16929</v>
      </c>
      <c r="N76" s="9">
        <v>17155</v>
      </c>
      <c r="O76" s="85">
        <v>17228</v>
      </c>
      <c r="P76" s="9">
        <v>16915</v>
      </c>
      <c r="Q76" s="9">
        <v>16052</v>
      </c>
      <c r="R76" s="9">
        <v>15442</v>
      </c>
      <c r="S76" s="10">
        <v>14835</v>
      </c>
      <c r="T76" s="5" t="s">
        <v>415</v>
      </c>
    </row>
    <row r="77" spans="1:20">
      <c r="A77" s="5"/>
      <c r="B77" s="5"/>
      <c r="C77" s="5">
        <v>31384</v>
      </c>
      <c r="D77" s="5" t="s">
        <v>403</v>
      </c>
      <c r="E77" s="9">
        <v>2200</v>
      </c>
      <c r="F77" s="9">
        <v>2215</v>
      </c>
      <c r="G77" s="9">
        <v>2273</v>
      </c>
      <c r="H77" s="9">
        <v>2266</v>
      </c>
      <c r="I77" s="9">
        <v>2204</v>
      </c>
      <c r="J77" s="9">
        <v>2259</v>
      </c>
      <c r="K77" s="9">
        <v>2342</v>
      </c>
      <c r="L77" s="9">
        <v>2552</v>
      </c>
      <c r="M77" s="9">
        <v>2799</v>
      </c>
      <c r="N77" s="9">
        <v>2830</v>
      </c>
      <c r="O77" s="85">
        <v>2760</v>
      </c>
      <c r="P77" s="9">
        <v>2971</v>
      </c>
      <c r="Q77" s="9">
        <v>3073</v>
      </c>
      <c r="R77" s="9">
        <v>3339</v>
      </c>
      <c r="S77" s="10">
        <v>3449</v>
      </c>
      <c r="T77" s="5" t="s">
        <v>403</v>
      </c>
    </row>
    <row r="78" spans="1:20">
      <c r="A78" s="5"/>
      <c r="B78" s="5"/>
      <c r="C78" s="5">
        <v>31386</v>
      </c>
      <c r="D78" s="5" t="s">
        <v>405</v>
      </c>
      <c r="E78" s="9">
        <v>27995</v>
      </c>
      <c r="F78" s="9">
        <v>28650</v>
      </c>
      <c r="G78" s="9">
        <v>27843</v>
      </c>
      <c r="H78" s="9">
        <v>26140</v>
      </c>
      <c r="I78" s="9">
        <v>24453</v>
      </c>
      <c r="J78" s="9">
        <v>22626</v>
      </c>
      <c r="K78" s="9">
        <v>22180</v>
      </c>
      <c r="L78" s="9">
        <v>22356</v>
      </c>
      <c r="M78" s="9">
        <v>22225</v>
      </c>
      <c r="N78" s="9">
        <v>21508</v>
      </c>
      <c r="O78" s="9">
        <v>20563</v>
      </c>
      <c r="P78" s="9">
        <v>19561</v>
      </c>
      <c r="Q78" s="9">
        <v>18897</v>
      </c>
      <c r="R78" s="9">
        <v>17491</v>
      </c>
      <c r="S78" s="10">
        <v>16480</v>
      </c>
      <c r="T78" s="5" t="s">
        <v>405</v>
      </c>
    </row>
    <row r="79" spans="1:20">
      <c r="A79" s="5"/>
      <c r="B79" s="5"/>
      <c r="C79" s="5">
        <v>31389</v>
      </c>
      <c r="D79" s="5" t="s">
        <v>416</v>
      </c>
      <c r="E79" s="9">
        <v>13507</v>
      </c>
      <c r="F79" s="9">
        <v>13787</v>
      </c>
      <c r="G79" s="9">
        <v>13670</v>
      </c>
      <c r="H79" s="9">
        <v>12926</v>
      </c>
      <c r="I79" s="9">
        <v>11850</v>
      </c>
      <c r="J79" s="9">
        <v>11108</v>
      </c>
      <c r="K79" s="9">
        <v>11410</v>
      </c>
      <c r="L79" s="9">
        <v>12472</v>
      </c>
      <c r="M79" s="9">
        <v>12854</v>
      </c>
      <c r="N79" s="9">
        <v>12774</v>
      </c>
      <c r="O79" s="9">
        <v>12345</v>
      </c>
      <c r="P79" s="9">
        <v>12210</v>
      </c>
      <c r="Q79" s="9">
        <v>12070</v>
      </c>
      <c r="R79" s="9">
        <v>11536</v>
      </c>
      <c r="S79" s="10">
        <v>10956</v>
      </c>
      <c r="T79" s="5" t="s">
        <v>416</v>
      </c>
    </row>
    <row r="80" spans="1:20">
      <c r="A80" s="5"/>
      <c r="B80" s="5"/>
      <c r="C80" s="5">
        <v>31390</v>
      </c>
      <c r="D80" s="5" t="s">
        <v>417</v>
      </c>
      <c r="E80" s="9">
        <v>15387</v>
      </c>
      <c r="F80" s="9">
        <v>15617</v>
      </c>
      <c r="G80" s="9">
        <v>15314</v>
      </c>
      <c r="H80" s="9">
        <v>14321</v>
      </c>
      <c r="I80" s="9">
        <v>12856</v>
      </c>
      <c r="J80" s="9">
        <v>11803</v>
      </c>
      <c r="K80" s="9">
        <v>11487</v>
      </c>
      <c r="L80" s="9">
        <v>12071</v>
      </c>
      <c r="M80" s="9">
        <v>12346</v>
      </c>
      <c r="N80" s="9">
        <v>12630</v>
      </c>
      <c r="O80" s="9">
        <v>12709</v>
      </c>
      <c r="P80" s="9">
        <v>12663</v>
      </c>
      <c r="Q80" s="9">
        <v>12343</v>
      </c>
      <c r="R80" s="9">
        <v>11621</v>
      </c>
      <c r="S80" s="10">
        <v>11120</v>
      </c>
      <c r="T80" s="5" t="s">
        <v>417</v>
      </c>
    </row>
    <row r="81" spans="1:20">
      <c r="A81" s="5"/>
      <c r="B81" s="5"/>
      <c r="C81" s="5">
        <v>31401</v>
      </c>
      <c r="D81" s="5" t="s">
        <v>408</v>
      </c>
      <c r="E81" s="9">
        <v>15589</v>
      </c>
      <c r="F81" s="9">
        <v>16045</v>
      </c>
      <c r="G81" s="9">
        <v>16023</v>
      </c>
      <c r="H81" s="9">
        <v>15286</v>
      </c>
      <c r="I81" s="9">
        <v>13130</v>
      </c>
      <c r="J81" s="9">
        <v>11051</v>
      </c>
      <c r="K81" s="9">
        <v>9730</v>
      </c>
      <c r="L81" s="9">
        <v>8889</v>
      </c>
      <c r="M81" s="9">
        <v>8470</v>
      </c>
      <c r="N81" s="9">
        <v>7974</v>
      </c>
      <c r="O81" s="9">
        <v>7382</v>
      </c>
      <c r="P81" s="9">
        <v>6696</v>
      </c>
      <c r="Q81" s="9">
        <v>6112</v>
      </c>
      <c r="R81" s="9">
        <v>5460</v>
      </c>
      <c r="S81" s="10">
        <v>4764</v>
      </c>
      <c r="T81" s="5" t="s">
        <v>408</v>
      </c>
    </row>
    <row r="82" spans="1:20">
      <c r="A82" s="5"/>
      <c r="B82" s="5"/>
      <c r="C82" s="5">
        <v>31402</v>
      </c>
      <c r="D82" s="5" t="s">
        <v>409</v>
      </c>
      <c r="E82" s="9">
        <v>9431</v>
      </c>
      <c r="F82" s="9">
        <v>9543</v>
      </c>
      <c r="G82" s="9">
        <v>9407</v>
      </c>
      <c r="H82" s="9">
        <v>8701</v>
      </c>
      <c r="I82" s="9">
        <v>7977</v>
      </c>
      <c r="J82" s="9">
        <v>6757</v>
      </c>
      <c r="K82" s="9">
        <v>6362</v>
      </c>
      <c r="L82" s="9">
        <v>6092</v>
      </c>
      <c r="M82" s="9">
        <v>5792</v>
      </c>
      <c r="N82" s="9">
        <v>5377</v>
      </c>
      <c r="O82" s="9">
        <v>4921</v>
      </c>
      <c r="P82" s="9">
        <v>4516</v>
      </c>
      <c r="Q82" s="9">
        <v>4185</v>
      </c>
      <c r="R82" s="9">
        <v>3745</v>
      </c>
      <c r="S82" s="10">
        <v>3273</v>
      </c>
      <c r="T82" s="5" t="s">
        <v>409</v>
      </c>
    </row>
    <row r="83" spans="1:20">
      <c r="A83" s="5"/>
      <c r="B83" s="5"/>
      <c r="C83" s="5">
        <v>31403</v>
      </c>
      <c r="D83" s="5" t="s">
        <v>410</v>
      </c>
      <c r="E83" s="9">
        <v>7323</v>
      </c>
      <c r="F83" s="9">
        <v>7484</v>
      </c>
      <c r="G83" s="9">
        <v>7355</v>
      </c>
      <c r="H83" s="9">
        <v>7002</v>
      </c>
      <c r="I83" s="9">
        <v>6311</v>
      </c>
      <c r="J83" s="9">
        <v>5538</v>
      </c>
      <c r="K83" s="9">
        <v>5025</v>
      </c>
      <c r="L83" s="9">
        <v>5015</v>
      </c>
      <c r="M83" s="9">
        <v>4757</v>
      </c>
      <c r="N83" s="9">
        <v>4528</v>
      </c>
      <c r="O83" s="9">
        <v>4316</v>
      </c>
      <c r="P83" s="9">
        <v>3921</v>
      </c>
      <c r="Q83" s="9">
        <v>3643</v>
      </c>
      <c r="R83" s="9">
        <v>3379</v>
      </c>
      <c r="S83" s="10">
        <v>3002</v>
      </c>
      <c r="T83" s="5" t="s">
        <v>410</v>
      </c>
    </row>
    <row r="84" spans="1:20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opLeftCell="A76" workbookViewId="0">
      <selection activeCell="A82" sqref="A82"/>
    </sheetView>
  </sheetViews>
  <sheetFormatPr defaultRowHeight="13.5"/>
  <cols>
    <col min="1" max="5" width="9" style="5"/>
    <col min="6" max="6" width="11.5" style="5" customWidth="1"/>
    <col min="7" max="16384" width="9" style="5"/>
  </cols>
  <sheetData>
    <row r="1" spans="1:21">
      <c r="A1" s="2"/>
      <c r="B1" s="2"/>
      <c r="C1" s="2" t="s">
        <v>0</v>
      </c>
      <c r="D1" s="2" t="s">
        <v>104</v>
      </c>
      <c r="E1" s="6" t="s">
        <v>1</v>
      </c>
      <c r="F1" s="6" t="s">
        <v>105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D2" s="2" t="s">
        <v>2</v>
      </c>
      <c r="F2" s="6" t="s">
        <v>3</v>
      </c>
      <c r="G2" s="8">
        <v>1947</v>
      </c>
      <c r="H2" s="8">
        <v>1950</v>
      </c>
      <c r="I2" s="8">
        <v>1955</v>
      </c>
      <c r="J2" s="8">
        <v>1960</v>
      </c>
      <c r="K2" s="8">
        <v>1965</v>
      </c>
      <c r="L2" s="8">
        <v>1970</v>
      </c>
      <c r="M2" s="8">
        <v>1975</v>
      </c>
      <c r="N2" s="8">
        <v>1980</v>
      </c>
      <c r="O2" s="8">
        <v>1985</v>
      </c>
      <c r="P2" s="7">
        <v>1990</v>
      </c>
      <c r="Q2" s="8">
        <v>1995</v>
      </c>
      <c r="R2" s="8">
        <v>2000</v>
      </c>
      <c r="S2" s="5">
        <v>2005</v>
      </c>
      <c r="T2" s="5">
        <v>2010</v>
      </c>
      <c r="U2" s="5">
        <v>2015</v>
      </c>
    </row>
    <row r="3" spans="1:21">
      <c r="A3" s="8">
        <v>33</v>
      </c>
      <c r="B3" s="8">
        <v>201</v>
      </c>
      <c r="C3" s="8">
        <v>33201</v>
      </c>
      <c r="D3" s="8" t="s">
        <v>164</v>
      </c>
      <c r="E3" s="5">
        <v>201</v>
      </c>
      <c r="F3" s="36" t="s">
        <v>164</v>
      </c>
      <c r="G3" s="9">
        <v>312779</v>
      </c>
      <c r="H3" s="9">
        <v>336033</v>
      </c>
      <c r="I3" s="9">
        <v>364658</v>
      </c>
      <c r="J3" s="9">
        <v>387484</v>
      </c>
      <c r="K3" s="9">
        <v>417908</v>
      </c>
      <c r="L3" s="9">
        <v>460542</v>
      </c>
      <c r="M3" s="9">
        <v>513471</v>
      </c>
      <c r="N3" s="9">
        <v>545765</v>
      </c>
      <c r="O3" s="9">
        <v>572479</v>
      </c>
      <c r="P3" s="9">
        <v>593730</v>
      </c>
      <c r="Q3" s="9">
        <v>615757</v>
      </c>
      <c r="R3" s="9">
        <v>626642</v>
      </c>
      <c r="S3" s="10">
        <v>648779</v>
      </c>
      <c r="T3" s="10">
        <v>662712</v>
      </c>
      <c r="U3" s="9">
        <v>674147</v>
      </c>
    </row>
    <row r="4" spans="1:21">
      <c r="A4" s="8">
        <v>33</v>
      </c>
      <c r="B4" s="8">
        <v>301</v>
      </c>
      <c r="C4" s="8">
        <v>33301</v>
      </c>
      <c r="D4" s="8" t="s">
        <v>165</v>
      </c>
      <c r="E4" s="68">
        <v>201</v>
      </c>
      <c r="F4" s="68" t="s">
        <v>164</v>
      </c>
      <c r="G4" s="9">
        <v>14833</v>
      </c>
      <c r="H4" s="9">
        <v>14827</v>
      </c>
      <c r="I4" s="9">
        <v>14293</v>
      </c>
      <c r="J4" s="9">
        <v>13229</v>
      </c>
      <c r="K4" s="9">
        <v>11970</v>
      </c>
      <c r="L4" s="9">
        <v>11342</v>
      </c>
      <c r="M4" s="9">
        <v>11271</v>
      </c>
      <c r="N4" s="9">
        <v>11251</v>
      </c>
      <c r="O4" s="9">
        <v>11163</v>
      </c>
      <c r="P4" s="9">
        <v>10648</v>
      </c>
      <c r="Q4" s="9">
        <v>10582</v>
      </c>
      <c r="R4" s="9">
        <v>10214</v>
      </c>
      <c r="S4" s="10">
        <v>10111</v>
      </c>
      <c r="T4" s="10">
        <v>9738</v>
      </c>
      <c r="U4" s="9">
        <v>9055</v>
      </c>
    </row>
    <row r="5" spans="1:21">
      <c r="A5" s="8">
        <v>33</v>
      </c>
      <c r="B5" s="8">
        <v>303</v>
      </c>
      <c r="C5" s="8">
        <v>33303</v>
      </c>
      <c r="D5" s="8" t="s">
        <v>166</v>
      </c>
      <c r="E5" s="68">
        <v>201</v>
      </c>
      <c r="F5" s="68" t="s">
        <v>164</v>
      </c>
      <c r="G5" s="9">
        <v>11805</v>
      </c>
      <c r="H5" s="9">
        <v>11863</v>
      </c>
      <c r="I5" s="9">
        <v>11755</v>
      </c>
      <c r="J5" s="9">
        <v>11039</v>
      </c>
      <c r="K5" s="9">
        <v>9697</v>
      </c>
      <c r="L5" s="9">
        <v>8838</v>
      </c>
      <c r="M5" s="9">
        <v>8427</v>
      </c>
      <c r="N5" s="9">
        <v>8316</v>
      </c>
      <c r="O5" s="9">
        <v>8091</v>
      </c>
      <c r="P5" s="9">
        <v>7701</v>
      </c>
      <c r="Q5" s="9">
        <v>7338</v>
      </c>
      <c r="R5" s="9">
        <v>6989</v>
      </c>
      <c r="S5" s="10">
        <v>6524</v>
      </c>
      <c r="T5" s="10">
        <v>6075</v>
      </c>
      <c r="U5" s="9">
        <v>5601</v>
      </c>
    </row>
    <row r="6" spans="1:21">
      <c r="A6" s="8">
        <v>33</v>
      </c>
      <c r="B6" s="8">
        <v>321</v>
      </c>
      <c r="C6" s="8">
        <v>33321</v>
      </c>
      <c r="D6" s="8" t="s">
        <v>72</v>
      </c>
      <c r="E6" s="68">
        <v>201</v>
      </c>
      <c r="F6" s="68" t="s">
        <v>164</v>
      </c>
      <c r="G6" s="9">
        <v>12349</v>
      </c>
      <c r="H6" s="9">
        <v>12397</v>
      </c>
      <c r="I6" s="9">
        <v>11929</v>
      </c>
      <c r="J6" s="9">
        <v>11445</v>
      </c>
      <c r="K6" s="9">
        <v>10921</v>
      </c>
      <c r="L6" s="9">
        <v>10884</v>
      </c>
      <c r="M6" s="9">
        <v>12253</v>
      </c>
      <c r="N6" s="9">
        <v>13677</v>
      </c>
      <c r="O6" s="9">
        <v>13999</v>
      </c>
      <c r="P6" s="9">
        <v>14127</v>
      </c>
      <c r="Q6" s="9">
        <v>14354</v>
      </c>
      <c r="R6" s="9">
        <v>14707</v>
      </c>
      <c r="S6" s="10">
        <v>14902</v>
      </c>
      <c r="T6" s="10">
        <v>15215</v>
      </c>
      <c r="U6" s="9">
        <v>15302</v>
      </c>
    </row>
    <row r="7" spans="1:21">
      <c r="A7" s="8">
        <v>33</v>
      </c>
      <c r="B7" s="8">
        <v>401</v>
      </c>
      <c r="C7" s="8">
        <v>33401</v>
      </c>
      <c r="D7" s="8" t="s">
        <v>167</v>
      </c>
      <c r="E7" s="68">
        <v>201</v>
      </c>
      <c r="F7" s="68" t="s">
        <v>164</v>
      </c>
      <c r="G7" s="9">
        <v>7824</v>
      </c>
      <c r="H7" s="9">
        <v>7961</v>
      </c>
      <c r="I7" s="9">
        <v>8942</v>
      </c>
      <c r="J7" s="9">
        <v>8980</v>
      </c>
      <c r="K7" s="9">
        <v>9175</v>
      </c>
      <c r="L7" s="9">
        <v>8993</v>
      </c>
      <c r="M7" s="9">
        <v>9629</v>
      </c>
      <c r="N7" s="9">
        <v>11415</v>
      </c>
      <c r="O7" s="9">
        <v>13218</v>
      </c>
      <c r="P7" s="9">
        <v>14200</v>
      </c>
      <c r="Q7" s="9">
        <v>15315</v>
      </c>
      <c r="R7" s="9">
        <v>15823</v>
      </c>
      <c r="S7" s="10">
        <v>15856</v>
      </c>
      <c r="T7" s="10">
        <v>15844</v>
      </c>
      <c r="U7" s="9">
        <v>15369</v>
      </c>
    </row>
    <row r="8" spans="1:21">
      <c r="A8" s="8">
        <v>33</v>
      </c>
      <c r="B8" s="8">
        <v>202</v>
      </c>
      <c r="C8" s="8">
        <v>33202</v>
      </c>
      <c r="D8" s="8" t="s">
        <v>168</v>
      </c>
      <c r="E8" s="5">
        <v>202</v>
      </c>
      <c r="F8" s="36" t="s">
        <v>168</v>
      </c>
      <c r="G8" s="9">
        <v>239760</v>
      </c>
      <c r="H8" s="9">
        <v>245619</v>
      </c>
      <c r="I8" s="9">
        <v>258058</v>
      </c>
      <c r="J8" s="9">
        <v>266564</v>
      </c>
      <c r="K8" s="9">
        <v>289504</v>
      </c>
      <c r="L8" s="9">
        <v>354674</v>
      </c>
      <c r="M8" s="9">
        <v>392755</v>
      </c>
      <c r="N8" s="9">
        <v>403785</v>
      </c>
      <c r="O8" s="9">
        <v>413632</v>
      </c>
      <c r="P8" s="9">
        <v>414693</v>
      </c>
      <c r="Q8" s="9">
        <v>422836</v>
      </c>
      <c r="R8" s="9">
        <v>430291</v>
      </c>
      <c r="S8" s="10">
        <v>439403</v>
      </c>
      <c r="T8" s="10">
        <v>446057</v>
      </c>
      <c r="U8" s="9">
        <v>447683</v>
      </c>
    </row>
    <row r="9" spans="1:21">
      <c r="A9" s="8">
        <v>33</v>
      </c>
      <c r="B9" s="8">
        <v>441</v>
      </c>
      <c r="C9" s="8">
        <v>33441</v>
      </c>
      <c r="D9" s="8" t="s">
        <v>169</v>
      </c>
      <c r="E9" s="68">
        <v>202</v>
      </c>
      <c r="F9" s="68" t="s">
        <v>168</v>
      </c>
      <c r="G9" s="9">
        <v>7050</v>
      </c>
      <c r="H9" s="9">
        <v>7107</v>
      </c>
      <c r="I9" s="9">
        <v>7087</v>
      </c>
      <c r="J9" s="9">
        <v>6924</v>
      </c>
      <c r="K9" s="9">
        <v>6744</v>
      </c>
      <c r="L9" s="9">
        <v>7148</v>
      </c>
      <c r="M9" s="9">
        <v>7623</v>
      </c>
      <c r="N9" s="9">
        <v>7593</v>
      </c>
      <c r="O9" s="9">
        <v>7499</v>
      </c>
      <c r="P9" s="9">
        <v>7479</v>
      </c>
      <c r="Q9" s="9">
        <v>7619</v>
      </c>
      <c r="R9" s="9">
        <v>7663</v>
      </c>
      <c r="S9" s="10">
        <v>7219</v>
      </c>
      <c r="T9" s="10">
        <v>7100</v>
      </c>
      <c r="U9" s="9">
        <v>7193</v>
      </c>
    </row>
    <row r="10" spans="1:21">
      <c r="A10" s="8">
        <v>33</v>
      </c>
      <c r="B10" s="8">
        <v>503</v>
      </c>
      <c r="C10" s="8">
        <v>33503</v>
      </c>
      <c r="D10" s="8" t="s">
        <v>170</v>
      </c>
      <c r="E10" s="68">
        <v>202</v>
      </c>
      <c r="F10" s="68" t="s">
        <v>168</v>
      </c>
      <c r="G10" s="9">
        <v>14430</v>
      </c>
      <c r="H10" s="9">
        <v>14223</v>
      </c>
      <c r="I10" s="9">
        <v>14172</v>
      </c>
      <c r="J10" s="9">
        <v>13414</v>
      </c>
      <c r="K10" s="9">
        <v>12660</v>
      </c>
      <c r="L10" s="9">
        <v>12563</v>
      </c>
      <c r="M10" s="9">
        <v>17372</v>
      </c>
      <c r="N10" s="9">
        <v>20793</v>
      </c>
      <c r="O10" s="9">
        <v>22590</v>
      </c>
      <c r="P10" s="9">
        <v>22887</v>
      </c>
      <c r="Q10" s="9">
        <v>23163</v>
      </c>
      <c r="R10" s="9">
        <v>22915</v>
      </c>
      <c r="S10" s="10">
        <v>22755</v>
      </c>
      <c r="T10" s="10">
        <v>22356</v>
      </c>
      <c r="U10" s="9">
        <v>22242</v>
      </c>
    </row>
    <row r="11" spans="1:21">
      <c r="A11" s="8">
        <v>33</v>
      </c>
      <c r="B11" s="8">
        <v>203</v>
      </c>
      <c r="C11" s="8">
        <v>33203</v>
      </c>
      <c r="D11" s="8" t="s">
        <v>171</v>
      </c>
      <c r="E11" s="5">
        <v>203</v>
      </c>
      <c r="F11" s="36" t="s">
        <v>171</v>
      </c>
      <c r="G11" s="9">
        <v>78810</v>
      </c>
      <c r="H11" s="9">
        <v>79583</v>
      </c>
      <c r="I11" s="9">
        <v>80883</v>
      </c>
      <c r="J11" s="9">
        <v>78549</v>
      </c>
      <c r="K11" s="9">
        <v>76007</v>
      </c>
      <c r="L11" s="9">
        <v>76368</v>
      </c>
      <c r="M11" s="9">
        <v>79907</v>
      </c>
      <c r="N11" s="9">
        <v>83136</v>
      </c>
      <c r="O11" s="9">
        <v>86837</v>
      </c>
      <c r="P11" s="9">
        <v>89400</v>
      </c>
      <c r="Q11" s="9">
        <v>91170</v>
      </c>
      <c r="R11" s="9">
        <v>90156</v>
      </c>
      <c r="S11" s="10">
        <v>90301</v>
      </c>
      <c r="T11" s="10">
        <v>87774</v>
      </c>
      <c r="U11" s="9">
        <v>86300</v>
      </c>
    </row>
    <row r="12" spans="1:21">
      <c r="A12" s="8">
        <v>33</v>
      </c>
      <c r="B12" s="8">
        <v>601</v>
      </c>
      <c r="C12" s="8">
        <v>33601</v>
      </c>
      <c r="D12" s="8" t="s">
        <v>172</v>
      </c>
      <c r="E12" s="68">
        <v>203</v>
      </c>
      <c r="F12" s="68" t="s">
        <v>171</v>
      </c>
      <c r="G12" s="9">
        <v>10448</v>
      </c>
      <c r="H12" s="9">
        <v>10527</v>
      </c>
      <c r="I12" s="9">
        <v>10246</v>
      </c>
      <c r="J12" s="9">
        <v>9458</v>
      </c>
      <c r="K12" s="9">
        <v>8843</v>
      </c>
      <c r="L12" s="9">
        <v>7293</v>
      </c>
      <c r="M12" s="9">
        <v>6813</v>
      </c>
      <c r="N12" s="9">
        <v>6577</v>
      </c>
      <c r="O12" s="9">
        <v>6439</v>
      </c>
      <c r="P12" s="9">
        <v>6139</v>
      </c>
      <c r="Q12" s="9">
        <v>5913</v>
      </c>
      <c r="R12" s="9">
        <v>5478</v>
      </c>
      <c r="S12" s="10">
        <v>5102</v>
      </c>
      <c r="T12" s="10">
        <v>4755</v>
      </c>
      <c r="U12" s="9">
        <v>4261</v>
      </c>
    </row>
    <row r="13" spans="1:21">
      <c r="A13" s="8">
        <v>33</v>
      </c>
      <c r="B13" s="8">
        <v>605</v>
      </c>
      <c r="C13" s="8">
        <v>33605</v>
      </c>
      <c r="D13" s="8" t="s">
        <v>173</v>
      </c>
      <c r="E13" s="68">
        <v>203</v>
      </c>
      <c r="F13" s="68" t="s">
        <v>171</v>
      </c>
      <c r="G13" s="9">
        <v>1389</v>
      </c>
      <c r="H13" s="9">
        <v>1431</v>
      </c>
      <c r="I13" s="9">
        <v>1428</v>
      </c>
      <c r="J13" s="9">
        <v>1325</v>
      </c>
      <c r="K13" s="9">
        <v>1150</v>
      </c>
      <c r="L13" s="9">
        <v>978</v>
      </c>
      <c r="M13" s="9">
        <v>850</v>
      </c>
      <c r="N13" s="9">
        <v>845</v>
      </c>
      <c r="O13" s="9">
        <v>818</v>
      </c>
      <c r="P13" s="9">
        <v>755</v>
      </c>
      <c r="Q13" s="9">
        <v>711</v>
      </c>
      <c r="R13" s="9">
        <v>681</v>
      </c>
      <c r="S13" s="10">
        <v>663</v>
      </c>
      <c r="T13" s="10">
        <v>576</v>
      </c>
      <c r="U13" s="9">
        <v>494</v>
      </c>
    </row>
    <row r="14" spans="1:21">
      <c r="A14" s="8">
        <v>33</v>
      </c>
      <c r="B14" s="8">
        <v>624</v>
      </c>
      <c r="C14" s="8">
        <v>33624</v>
      </c>
      <c r="D14" s="8" t="s">
        <v>174</v>
      </c>
      <c r="E14" s="68">
        <v>203</v>
      </c>
      <c r="F14" s="68" t="s">
        <v>171</v>
      </c>
      <c r="G14" s="9">
        <v>9899</v>
      </c>
      <c r="H14" s="9">
        <v>9894</v>
      </c>
      <c r="I14" s="9">
        <v>9576</v>
      </c>
      <c r="J14" s="9">
        <v>8840</v>
      </c>
      <c r="K14" s="9">
        <v>8010</v>
      </c>
      <c r="L14" s="9">
        <v>7582</v>
      </c>
      <c r="M14" s="9">
        <v>7501</v>
      </c>
      <c r="N14" s="9">
        <v>7638</v>
      </c>
      <c r="O14" s="9">
        <v>7818</v>
      </c>
      <c r="P14" s="9">
        <v>7673</v>
      </c>
      <c r="Q14" s="9">
        <v>7800</v>
      </c>
      <c r="R14" s="9">
        <v>7512</v>
      </c>
      <c r="S14" s="10">
        <v>7247</v>
      </c>
      <c r="T14" s="10">
        <v>6717</v>
      </c>
      <c r="U14" s="9">
        <v>6253</v>
      </c>
    </row>
    <row r="15" spans="1:21">
      <c r="A15" s="8">
        <v>33</v>
      </c>
      <c r="B15" s="8">
        <v>664</v>
      </c>
      <c r="C15" s="8">
        <v>33664</v>
      </c>
      <c r="D15" s="8" t="s">
        <v>175</v>
      </c>
      <c r="E15" s="68">
        <v>203</v>
      </c>
      <c r="F15" s="68" t="s">
        <v>171</v>
      </c>
      <c r="G15" s="9">
        <v>12074</v>
      </c>
      <c r="H15" s="9">
        <v>12140</v>
      </c>
      <c r="I15" s="9">
        <v>11805</v>
      </c>
      <c r="J15" s="9">
        <v>10805</v>
      </c>
      <c r="K15" s="9">
        <v>9627</v>
      </c>
      <c r="L15" s="9">
        <v>8794</v>
      </c>
      <c r="M15" s="9">
        <v>8456</v>
      </c>
      <c r="N15" s="9">
        <v>8488</v>
      </c>
      <c r="O15" s="9">
        <v>8630</v>
      </c>
      <c r="P15" s="9">
        <v>8419</v>
      </c>
      <c r="Q15" s="9">
        <v>8023</v>
      </c>
      <c r="R15" s="9">
        <v>7672</v>
      </c>
      <c r="S15" s="10">
        <v>7256</v>
      </c>
      <c r="T15" s="10">
        <v>6966</v>
      </c>
      <c r="U15" s="9">
        <v>6438</v>
      </c>
    </row>
    <row r="16" spans="1:21">
      <c r="A16" s="8">
        <v>33</v>
      </c>
      <c r="B16" s="8">
        <v>204</v>
      </c>
      <c r="C16" s="8">
        <v>33204</v>
      </c>
      <c r="D16" s="8" t="s">
        <v>176</v>
      </c>
      <c r="E16" s="5">
        <v>204</v>
      </c>
      <c r="F16" s="36" t="s">
        <v>176</v>
      </c>
      <c r="G16" s="9">
        <v>62004</v>
      </c>
      <c r="H16" s="9">
        <v>65625</v>
      </c>
      <c r="I16" s="9">
        <v>68076</v>
      </c>
      <c r="J16" s="9">
        <v>70933</v>
      </c>
      <c r="K16" s="9">
        <v>71419</v>
      </c>
      <c r="L16" s="9">
        <v>73478</v>
      </c>
      <c r="M16" s="9">
        <v>78516</v>
      </c>
      <c r="N16" s="9">
        <v>77803</v>
      </c>
      <c r="O16" s="9">
        <v>76954</v>
      </c>
      <c r="P16" s="9">
        <v>73238</v>
      </c>
      <c r="Q16" s="9">
        <v>71330</v>
      </c>
      <c r="R16" s="9">
        <v>69567</v>
      </c>
      <c r="S16" s="10">
        <v>67047</v>
      </c>
      <c r="T16" s="10">
        <v>64588</v>
      </c>
      <c r="U16" s="9">
        <v>60736</v>
      </c>
    </row>
    <row r="17" spans="1:21">
      <c r="A17" s="8">
        <v>33</v>
      </c>
      <c r="B17" s="8">
        <v>205</v>
      </c>
      <c r="C17" s="8">
        <v>33205</v>
      </c>
      <c r="D17" s="8" t="s">
        <v>177</v>
      </c>
      <c r="E17" s="5">
        <v>205</v>
      </c>
      <c r="F17" s="36" t="s">
        <v>177</v>
      </c>
      <c r="G17" s="9">
        <v>76054</v>
      </c>
      <c r="H17" s="9">
        <v>75372</v>
      </c>
      <c r="I17" s="9">
        <v>73552</v>
      </c>
      <c r="J17" s="9">
        <v>68987</v>
      </c>
      <c r="K17" s="9">
        <v>63778</v>
      </c>
      <c r="L17" s="9">
        <v>62405</v>
      </c>
      <c r="M17" s="9">
        <v>63413</v>
      </c>
      <c r="N17" s="9">
        <v>61917</v>
      </c>
      <c r="O17" s="9">
        <v>60598</v>
      </c>
      <c r="P17" s="9">
        <v>59619</v>
      </c>
      <c r="Q17" s="9">
        <v>60478</v>
      </c>
      <c r="R17" s="9">
        <v>59300</v>
      </c>
      <c r="S17" s="10">
        <v>57272</v>
      </c>
      <c r="T17" s="10">
        <v>54225</v>
      </c>
      <c r="U17" s="9">
        <v>50568</v>
      </c>
    </row>
    <row r="18" spans="1:21">
      <c r="A18" s="8">
        <v>33</v>
      </c>
      <c r="B18" s="8">
        <v>207</v>
      </c>
      <c r="C18" s="8">
        <v>33207</v>
      </c>
      <c r="D18" s="8" t="s">
        <v>178</v>
      </c>
      <c r="E18" s="5">
        <v>207</v>
      </c>
      <c r="F18" s="36" t="s">
        <v>178</v>
      </c>
      <c r="G18" s="9">
        <v>39211</v>
      </c>
      <c r="H18" s="9">
        <v>39334</v>
      </c>
      <c r="I18" s="9">
        <v>39573</v>
      </c>
      <c r="J18" s="9">
        <v>39294</v>
      </c>
      <c r="K18" s="9">
        <v>38485</v>
      </c>
      <c r="L18" s="9">
        <v>37819</v>
      </c>
      <c r="M18" s="9">
        <v>37479</v>
      </c>
      <c r="N18" s="9">
        <v>37373</v>
      </c>
      <c r="O18" s="9">
        <v>37212</v>
      </c>
      <c r="P18" s="9">
        <v>36076</v>
      </c>
      <c r="Q18" s="9">
        <v>35076</v>
      </c>
      <c r="R18" s="9">
        <v>34817</v>
      </c>
      <c r="S18" s="10">
        <v>34322</v>
      </c>
      <c r="T18" s="10">
        <v>33951</v>
      </c>
      <c r="U18" s="9">
        <v>32530</v>
      </c>
    </row>
    <row r="19" spans="1:21">
      <c r="A19" s="8">
        <v>33</v>
      </c>
      <c r="B19" s="8">
        <v>462</v>
      </c>
      <c r="C19" s="8">
        <v>33462</v>
      </c>
      <c r="D19" s="8" t="s">
        <v>179</v>
      </c>
      <c r="E19" s="68">
        <v>207</v>
      </c>
      <c r="F19" s="68" t="s">
        <v>178</v>
      </c>
      <c r="G19" s="9">
        <v>10485</v>
      </c>
      <c r="H19" s="9">
        <v>10788</v>
      </c>
      <c r="I19" s="9">
        <v>10601</v>
      </c>
      <c r="J19" s="9">
        <v>10031</v>
      </c>
      <c r="K19" s="9">
        <v>8750</v>
      </c>
      <c r="L19" s="9">
        <v>7807</v>
      </c>
      <c r="M19" s="9">
        <v>7105</v>
      </c>
      <c r="N19" s="9">
        <v>6856</v>
      </c>
      <c r="O19" s="9">
        <v>6635</v>
      </c>
      <c r="P19" s="9">
        <v>6315</v>
      </c>
      <c r="Q19" s="9">
        <v>6077</v>
      </c>
      <c r="R19" s="9">
        <v>5656</v>
      </c>
      <c r="S19" s="10">
        <v>5239</v>
      </c>
      <c r="T19" s="10">
        <v>4845</v>
      </c>
      <c r="U19" s="9">
        <v>4271</v>
      </c>
    </row>
    <row r="20" spans="1:21">
      <c r="A20" s="8">
        <v>33</v>
      </c>
      <c r="B20" s="8">
        <v>481</v>
      </c>
      <c r="C20" s="8">
        <v>33481</v>
      </c>
      <c r="D20" s="8" t="s">
        <v>180</v>
      </c>
      <c r="E20" s="68">
        <v>207</v>
      </c>
      <c r="F20" s="68" t="s">
        <v>178</v>
      </c>
      <c r="G20" s="9">
        <v>13369</v>
      </c>
      <c r="H20" s="9">
        <v>13168</v>
      </c>
      <c r="I20" s="9">
        <v>12356</v>
      </c>
      <c r="J20" s="9">
        <v>11574</v>
      </c>
      <c r="K20" s="9">
        <v>10018</v>
      </c>
      <c r="L20" s="9">
        <v>8724</v>
      </c>
      <c r="M20" s="9">
        <v>8007</v>
      </c>
      <c r="N20" s="9">
        <v>7440</v>
      </c>
      <c r="O20" s="9">
        <v>7206</v>
      </c>
      <c r="P20" s="9">
        <v>6864</v>
      </c>
      <c r="Q20" s="9">
        <v>6494</v>
      </c>
      <c r="R20" s="9">
        <v>6016</v>
      </c>
      <c r="S20" s="10">
        <v>5543</v>
      </c>
      <c r="T20" s="10">
        <v>5131</v>
      </c>
      <c r="U20" s="9">
        <v>4589</v>
      </c>
    </row>
    <row r="21" spans="1:21">
      <c r="A21" s="8">
        <v>33</v>
      </c>
      <c r="B21" s="8">
        <v>208</v>
      </c>
      <c r="C21" s="8">
        <v>33208</v>
      </c>
      <c r="D21" s="8" t="s">
        <v>181</v>
      </c>
      <c r="E21" s="5">
        <v>208</v>
      </c>
      <c r="F21" s="36" t="s">
        <v>181</v>
      </c>
      <c r="G21" s="9">
        <v>43309</v>
      </c>
      <c r="H21" s="9">
        <v>43438</v>
      </c>
      <c r="I21" s="9">
        <v>43952</v>
      </c>
      <c r="J21" s="9">
        <v>42030</v>
      </c>
      <c r="K21" s="9">
        <v>40628</v>
      </c>
      <c r="L21" s="9">
        <v>43043</v>
      </c>
      <c r="M21" s="9">
        <v>47027</v>
      </c>
      <c r="N21" s="9">
        <v>49107</v>
      </c>
      <c r="O21" s="9">
        <v>51240</v>
      </c>
      <c r="P21" s="9">
        <v>52724</v>
      </c>
      <c r="Q21" s="9">
        <v>56097</v>
      </c>
      <c r="R21" s="9">
        <v>56531</v>
      </c>
      <c r="S21" s="10">
        <v>56988</v>
      </c>
      <c r="T21" s="10">
        <v>56239</v>
      </c>
      <c r="U21" s="9">
        <v>56468</v>
      </c>
    </row>
    <row r="22" spans="1:21">
      <c r="A22" s="8">
        <v>33</v>
      </c>
      <c r="B22" s="8">
        <v>427</v>
      </c>
      <c r="C22" s="8">
        <v>33427</v>
      </c>
      <c r="D22" s="8" t="s">
        <v>182</v>
      </c>
      <c r="E22" s="68">
        <v>208</v>
      </c>
      <c r="F22" s="68" t="s">
        <v>181</v>
      </c>
      <c r="G22" s="9">
        <v>2733</v>
      </c>
      <c r="H22" s="9">
        <v>2807</v>
      </c>
      <c r="I22" s="9">
        <v>2741</v>
      </c>
      <c r="J22" s="9">
        <v>2621</v>
      </c>
      <c r="K22" s="9">
        <v>2456</v>
      </c>
      <c r="L22" s="9">
        <v>2367</v>
      </c>
      <c r="M22" s="9">
        <v>2716</v>
      </c>
      <c r="N22" s="9">
        <v>3078</v>
      </c>
      <c r="O22" s="9">
        <v>3429</v>
      </c>
      <c r="P22" s="9">
        <v>3629</v>
      </c>
      <c r="Q22" s="9">
        <v>3856</v>
      </c>
      <c r="R22" s="9">
        <v>4018</v>
      </c>
      <c r="S22" s="10">
        <v>4050</v>
      </c>
      <c r="T22" s="10">
        <v>4346</v>
      </c>
      <c r="U22" s="9">
        <v>4728</v>
      </c>
    </row>
    <row r="23" spans="1:21">
      <c r="A23" s="8">
        <v>33</v>
      </c>
      <c r="B23" s="8">
        <v>428</v>
      </c>
      <c r="C23" s="8">
        <v>33428</v>
      </c>
      <c r="D23" s="8" t="s">
        <v>183</v>
      </c>
      <c r="E23" s="68">
        <v>208</v>
      </c>
      <c r="F23" s="68" t="s">
        <v>181</v>
      </c>
      <c r="G23" s="9">
        <v>2956</v>
      </c>
      <c r="H23" s="9">
        <v>2982</v>
      </c>
      <c r="I23" s="9">
        <v>3013</v>
      </c>
      <c r="J23" s="9">
        <v>2913</v>
      </c>
      <c r="K23" s="9">
        <v>2900</v>
      </c>
      <c r="L23" s="9">
        <v>3034</v>
      </c>
      <c r="M23" s="9">
        <v>3941</v>
      </c>
      <c r="N23" s="9">
        <v>4680</v>
      </c>
      <c r="O23" s="9">
        <v>5045</v>
      </c>
      <c r="P23" s="9">
        <v>5106</v>
      </c>
      <c r="Q23" s="9">
        <v>5484</v>
      </c>
      <c r="R23" s="9">
        <v>5652</v>
      </c>
      <c r="S23" s="10">
        <v>5546</v>
      </c>
      <c r="T23" s="10">
        <v>5616</v>
      </c>
      <c r="U23" s="9">
        <v>5659</v>
      </c>
    </row>
    <row r="24" spans="1:21">
      <c r="A24" s="8">
        <v>33</v>
      </c>
      <c r="B24" s="8">
        <v>209</v>
      </c>
      <c r="C24" s="8">
        <v>33209</v>
      </c>
      <c r="D24" s="8" t="s">
        <v>184</v>
      </c>
      <c r="E24" s="5">
        <v>209</v>
      </c>
      <c r="F24" s="36" t="s">
        <v>184</v>
      </c>
      <c r="G24" s="9">
        <v>37736</v>
      </c>
      <c r="H24" s="9">
        <v>37706</v>
      </c>
      <c r="I24" s="9">
        <v>37061</v>
      </c>
      <c r="J24" s="9">
        <v>34508</v>
      </c>
      <c r="K24" s="9">
        <v>31352</v>
      </c>
      <c r="L24" s="9">
        <v>28967</v>
      </c>
      <c r="M24" s="9">
        <v>27701</v>
      </c>
      <c r="N24" s="9">
        <v>27260</v>
      </c>
      <c r="O24" s="9">
        <v>26553</v>
      </c>
      <c r="P24" s="9">
        <v>26003</v>
      </c>
      <c r="Q24" s="9">
        <v>26072</v>
      </c>
      <c r="R24" s="9">
        <v>25374</v>
      </c>
      <c r="S24" s="10">
        <v>24361</v>
      </c>
      <c r="T24" s="10">
        <v>22113</v>
      </c>
      <c r="U24" s="9">
        <v>20767</v>
      </c>
    </row>
    <row r="25" spans="1:21">
      <c r="A25" s="8">
        <v>33</v>
      </c>
      <c r="B25" s="8">
        <v>521</v>
      </c>
      <c r="C25" s="8">
        <v>33521</v>
      </c>
      <c r="D25" s="8" t="s">
        <v>185</v>
      </c>
      <c r="E25" s="68">
        <v>209</v>
      </c>
      <c r="F25" s="68" t="s">
        <v>184</v>
      </c>
      <c r="G25" s="9">
        <v>5729</v>
      </c>
      <c r="H25" s="9">
        <v>5762</v>
      </c>
      <c r="I25" s="9">
        <v>5700</v>
      </c>
      <c r="J25" s="9">
        <v>5315</v>
      </c>
      <c r="K25" s="9">
        <v>4536</v>
      </c>
      <c r="L25" s="9">
        <v>3758</v>
      </c>
      <c r="M25" s="9">
        <v>3393</v>
      </c>
      <c r="N25" s="9">
        <v>3118</v>
      </c>
      <c r="O25" s="9">
        <v>3092</v>
      </c>
      <c r="P25" s="9">
        <v>3000</v>
      </c>
      <c r="Q25" s="9">
        <v>2915</v>
      </c>
      <c r="R25" s="9">
        <v>2709</v>
      </c>
      <c r="S25" s="10">
        <v>2582</v>
      </c>
      <c r="T25" s="10">
        <v>2397</v>
      </c>
      <c r="U25" s="9">
        <v>2173</v>
      </c>
    </row>
    <row r="26" spans="1:21">
      <c r="A26" s="8">
        <v>33</v>
      </c>
      <c r="B26" s="8">
        <v>541</v>
      </c>
      <c r="C26" s="8">
        <v>33541</v>
      </c>
      <c r="D26" s="8" t="s">
        <v>186</v>
      </c>
      <c r="E26" s="68">
        <v>209</v>
      </c>
      <c r="F26" s="68" t="s">
        <v>184</v>
      </c>
      <c r="G26" s="9">
        <v>12097</v>
      </c>
      <c r="H26" s="9">
        <v>12061</v>
      </c>
      <c r="I26" s="9">
        <v>11724</v>
      </c>
      <c r="J26" s="9">
        <v>10770</v>
      </c>
      <c r="K26" s="9">
        <v>9385</v>
      </c>
      <c r="L26" s="9">
        <v>8158</v>
      </c>
      <c r="M26" s="9">
        <v>7659</v>
      </c>
      <c r="N26" s="9">
        <v>7100</v>
      </c>
      <c r="O26" s="9">
        <v>7006</v>
      </c>
      <c r="P26" s="9">
        <v>6562</v>
      </c>
      <c r="Q26" s="9">
        <v>6244</v>
      </c>
      <c r="R26" s="9">
        <v>5825</v>
      </c>
      <c r="S26" s="10">
        <v>5496</v>
      </c>
      <c r="T26" s="10">
        <v>4926</v>
      </c>
      <c r="U26" s="9">
        <v>4430</v>
      </c>
    </row>
    <row r="27" spans="1:21">
      <c r="A27" s="8">
        <v>33</v>
      </c>
      <c r="B27" s="8">
        <v>542</v>
      </c>
      <c r="C27" s="8">
        <v>33542</v>
      </c>
      <c r="D27" s="8" t="s">
        <v>187</v>
      </c>
      <c r="E27" s="68">
        <v>209</v>
      </c>
      <c r="F27" s="68" t="s">
        <v>184</v>
      </c>
      <c r="G27" s="9">
        <v>10349</v>
      </c>
      <c r="H27" s="9">
        <v>10449</v>
      </c>
      <c r="I27" s="9">
        <v>9995</v>
      </c>
      <c r="J27" s="9">
        <v>9168</v>
      </c>
      <c r="K27" s="9">
        <v>7610</v>
      </c>
      <c r="L27" s="9">
        <v>6464</v>
      </c>
      <c r="M27" s="9">
        <v>5705</v>
      </c>
      <c r="N27" s="9">
        <v>5278</v>
      </c>
      <c r="O27" s="9">
        <v>5138</v>
      </c>
      <c r="P27" s="9">
        <v>4848</v>
      </c>
      <c r="Q27" s="9">
        <v>4554</v>
      </c>
      <c r="R27" s="9">
        <v>4064</v>
      </c>
      <c r="S27" s="10">
        <v>3683</v>
      </c>
      <c r="T27" s="10">
        <v>3207</v>
      </c>
      <c r="U27" s="9">
        <v>2738</v>
      </c>
    </row>
    <row r="28" spans="1:21">
      <c r="A28" s="8">
        <v>33</v>
      </c>
      <c r="B28" s="8">
        <v>543</v>
      </c>
      <c r="C28" s="8">
        <v>33543</v>
      </c>
      <c r="D28" s="8" t="s">
        <v>188</v>
      </c>
      <c r="E28" s="68">
        <v>209</v>
      </c>
      <c r="F28" s="68" t="s">
        <v>184</v>
      </c>
      <c r="G28" s="9">
        <v>9689</v>
      </c>
      <c r="H28" s="9">
        <v>9877</v>
      </c>
      <c r="I28" s="9">
        <v>9564</v>
      </c>
      <c r="J28" s="9">
        <v>8763</v>
      </c>
      <c r="K28" s="9">
        <v>7696</v>
      </c>
      <c r="L28" s="9">
        <v>5923</v>
      </c>
      <c r="M28" s="9">
        <v>4872</v>
      </c>
      <c r="N28" s="9">
        <v>4257</v>
      </c>
      <c r="O28" s="9">
        <v>3971</v>
      </c>
      <c r="P28" s="9">
        <v>3626</v>
      </c>
      <c r="Q28" s="9">
        <v>3330</v>
      </c>
      <c r="R28" s="9">
        <v>3105</v>
      </c>
      <c r="S28" s="10">
        <v>2677</v>
      </c>
      <c r="T28" s="10">
        <v>2320</v>
      </c>
      <c r="U28" s="9">
        <v>1967</v>
      </c>
    </row>
    <row r="29" spans="1:21">
      <c r="A29" s="8">
        <v>33</v>
      </c>
      <c r="B29" s="8">
        <v>210</v>
      </c>
      <c r="C29" s="8">
        <v>33210</v>
      </c>
      <c r="D29" s="8" t="s">
        <v>189</v>
      </c>
      <c r="E29" s="5">
        <v>210</v>
      </c>
      <c r="F29" s="36" t="s">
        <v>189</v>
      </c>
      <c r="G29" s="9">
        <v>36870</v>
      </c>
      <c r="H29" s="9">
        <v>37973</v>
      </c>
      <c r="I29" s="9">
        <v>39126</v>
      </c>
      <c r="J29" s="9">
        <v>37437</v>
      </c>
      <c r="K29" s="9">
        <v>34063</v>
      </c>
      <c r="L29" s="9">
        <v>30966</v>
      </c>
      <c r="M29" s="9">
        <v>30014</v>
      </c>
      <c r="N29" s="9">
        <v>28933</v>
      </c>
      <c r="O29" s="9">
        <v>28343</v>
      </c>
      <c r="P29" s="9">
        <v>27291</v>
      </c>
      <c r="Q29" s="9">
        <v>25513</v>
      </c>
      <c r="R29" s="9">
        <v>24576</v>
      </c>
      <c r="S29" s="10">
        <v>23118</v>
      </c>
      <c r="T29" s="10">
        <v>22127</v>
      </c>
      <c r="U29" s="9">
        <v>20113</v>
      </c>
    </row>
    <row r="30" spans="1:21">
      <c r="A30" s="8">
        <v>33</v>
      </c>
      <c r="B30" s="8">
        <v>561</v>
      </c>
      <c r="C30" s="8">
        <v>33561</v>
      </c>
      <c r="D30" s="8" t="s">
        <v>190</v>
      </c>
      <c r="E30" s="68">
        <v>210</v>
      </c>
      <c r="F30" s="68" t="s">
        <v>189</v>
      </c>
      <c r="G30" s="9">
        <v>6979</v>
      </c>
      <c r="H30" s="9">
        <v>7125</v>
      </c>
      <c r="I30" s="9">
        <v>7188</v>
      </c>
      <c r="J30" s="9">
        <v>6576</v>
      </c>
      <c r="K30" s="9">
        <v>5752</v>
      </c>
      <c r="L30" s="9">
        <v>5034</v>
      </c>
      <c r="M30" s="9">
        <v>4857</v>
      </c>
      <c r="N30" s="9">
        <v>4566</v>
      </c>
      <c r="O30" s="9">
        <v>4576</v>
      </c>
      <c r="P30" s="9">
        <v>4379</v>
      </c>
      <c r="Q30" s="9">
        <v>4153</v>
      </c>
      <c r="R30" s="9">
        <v>4012</v>
      </c>
      <c r="S30" s="10">
        <v>3717</v>
      </c>
      <c r="T30" s="10">
        <v>3325</v>
      </c>
      <c r="U30" s="9">
        <v>3003</v>
      </c>
    </row>
    <row r="31" spans="1:21">
      <c r="A31" s="8">
        <v>33</v>
      </c>
      <c r="B31" s="8">
        <v>562</v>
      </c>
      <c r="C31" s="8">
        <v>33562</v>
      </c>
      <c r="D31" s="8" t="s">
        <v>191</v>
      </c>
      <c r="E31" s="68">
        <v>210</v>
      </c>
      <c r="F31" s="68" t="s">
        <v>189</v>
      </c>
      <c r="G31" s="9">
        <v>5442</v>
      </c>
      <c r="H31" s="9">
        <v>5582</v>
      </c>
      <c r="I31" s="9">
        <v>5683</v>
      </c>
      <c r="J31" s="9">
        <v>5296</v>
      </c>
      <c r="K31" s="9">
        <v>4376</v>
      </c>
      <c r="L31" s="9">
        <v>3597</v>
      </c>
      <c r="M31" s="9">
        <v>3242</v>
      </c>
      <c r="N31" s="9">
        <v>3157</v>
      </c>
      <c r="O31" s="9">
        <v>2964</v>
      </c>
      <c r="P31" s="9">
        <v>2897</v>
      </c>
      <c r="Q31" s="9">
        <v>2677</v>
      </c>
      <c r="R31" s="9">
        <v>2629</v>
      </c>
      <c r="S31" s="10">
        <v>2435</v>
      </c>
      <c r="T31" s="10">
        <v>2085</v>
      </c>
      <c r="U31" s="9">
        <v>1856</v>
      </c>
    </row>
    <row r="32" spans="1:21">
      <c r="A32" s="8">
        <v>33</v>
      </c>
      <c r="B32" s="8">
        <v>563</v>
      </c>
      <c r="C32" s="8">
        <v>33563</v>
      </c>
      <c r="D32" s="8" t="s">
        <v>192</v>
      </c>
      <c r="E32" s="68">
        <v>210</v>
      </c>
      <c r="F32" s="68" t="s">
        <v>189</v>
      </c>
      <c r="G32" s="9">
        <v>7643</v>
      </c>
      <c r="H32" s="9">
        <v>7753</v>
      </c>
      <c r="I32" s="9">
        <v>7644</v>
      </c>
      <c r="J32" s="9">
        <v>7104</v>
      </c>
      <c r="K32" s="9">
        <v>5971</v>
      </c>
      <c r="L32" s="9">
        <v>5027</v>
      </c>
      <c r="M32" s="9">
        <v>4574</v>
      </c>
      <c r="N32" s="9">
        <v>4398</v>
      </c>
      <c r="O32" s="9">
        <v>4389</v>
      </c>
      <c r="P32" s="9">
        <v>4141</v>
      </c>
      <c r="Q32" s="9">
        <v>4122</v>
      </c>
      <c r="R32" s="9">
        <v>4032</v>
      </c>
      <c r="S32" s="10">
        <v>3747</v>
      </c>
      <c r="T32" s="10">
        <v>3498</v>
      </c>
      <c r="U32" s="9">
        <v>3189</v>
      </c>
    </row>
    <row r="33" spans="1:21">
      <c r="A33" s="8">
        <v>33</v>
      </c>
      <c r="B33" s="8">
        <v>564</v>
      </c>
      <c r="C33" s="8">
        <v>33564</v>
      </c>
      <c r="D33" s="8" t="s">
        <v>193</v>
      </c>
      <c r="E33" s="68">
        <v>210</v>
      </c>
      <c r="F33" s="68" t="s">
        <v>189</v>
      </c>
      <c r="G33" s="9">
        <v>6666</v>
      </c>
      <c r="H33" s="9">
        <v>6597</v>
      </c>
      <c r="I33" s="9">
        <v>6476</v>
      </c>
      <c r="J33" s="9">
        <v>5884</v>
      </c>
      <c r="K33" s="9">
        <v>5002</v>
      </c>
      <c r="L33" s="9">
        <v>4343</v>
      </c>
      <c r="M33" s="9">
        <v>4039</v>
      </c>
      <c r="N33" s="9">
        <v>3828</v>
      </c>
      <c r="O33" s="9">
        <v>3747</v>
      </c>
      <c r="P33" s="9">
        <v>3556</v>
      </c>
      <c r="Q33" s="9">
        <v>3426</v>
      </c>
      <c r="R33" s="9">
        <v>3243</v>
      </c>
      <c r="S33" s="10">
        <v>3056</v>
      </c>
      <c r="T33" s="10">
        <v>2835</v>
      </c>
      <c r="U33" s="9">
        <v>2497</v>
      </c>
    </row>
    <row r="34" spans="1:21">
      <c r="A34" s="8">
        <v>33</v>
      </c>
      <c r="B34" s="8">
        <v>211</v>
      </c>
      <c r="C34" s="8">
        <v>33211</v>
      </c>
      <c r="D34" s="8" t="s">
        <v>194</v>
      </c>
      <c r="E34" s="5">
        <v>211</v>
      </c>
      <c r="F34" s="36" t="s">
        <v>194</v>
      </c>
      <c r="G34" s="9">
        <v>31408</v>
      </c>
      <c r="H34" s="9">
        <v>32100</v>
      </c>
      <c r="I34" s="9">
        <v>32684</v>
      </c>
      <c r="J34" s="9">
        <v>32920</v>
      </c>
      <c r="K34" s="9">
        <v>32775</v>
      </c>
      <c r="L34" s="9">
        <v>33647</v>
      </c>
      <c r="M34" s="9">
        <v>33908</v>
      </c>
      <c r="N34" s="9">
        <v>33032</v>
      </c>
      <c r="O34" s="9">
        <v>32243</v>
      </c>
      <c r="P34" s="9">
        <v>31148</v>
      </c>
      <c r="Q34" s="9">
        <v>30391</v>
      </c>
      <c r="R34" s="9">
        <v>28683</v>
      </c>
      <c r="S34" s="10">
        <v>27036</v>
      </c>
      <c r="T34" s="10">
        <v>25524</v>
      </c>
      <c r="U34" s="9">
        <v>23718</v>
      </c>
    </row>
    <row r="35" spans="1:21">
      <c r="A35" s="8">
        <v>33</v>
      </c>
      <c r="B35" s="8">
        <v>342</v>
      </c>
      <c r="C35" s="8">
        <v>33342</v>
      </c>
      <c r="D35" s="8" t="s">
        <v>195</v>
      </c>
      <c r="E35" s="68">
        <v>212</v>
      </c>
      <c r="F35" s="68" t="s">
        <v>194</v>
      </c>
      <c r="G35" s="9">
        <v>11502</v>
      </c>
      <c r="H35" s="9">
        <v>11172</v>
      </c>
      <c r="I35" s="9">
        <v>11038</v>
      </c>
      <c r="J35" s="9">
        <v>11512</v>
      </c>
      <c r="K35" s="9">
        <v>11619</v>
      </c>
      <c r="L35" s="9">
        <v>11327</v>
      </c>
      <c r="M35" s="9">
        <v>11378</v>
      </c>
      <c r="N35" s="9">
        <v>10821</v>
      </c>
      <c r="O35" s="9">
        <v>10317</v>
      </c>
      <c r="P35" s="9">
        <v>9812</v>
      </c>
      <c r="Q35" s="9">
        <v>9169</v>
      </c>
      <c r="R35" s="9">
        <v>8563</v>
      </c>
      <c r="S35" s="10">
        <v>8122</v>
      </c>
      <c r="T35" s="10">
        <v>7575</v>
      </c>
      <c r="U35" s="9">
        <v>6934</v>
      </c>
    </row>
    <row r="36" spans="1:21">
      <c r="A36" s="8">
        <v>33</v>
      </c>
      <c r="B36" s="8">
        <v>344</v>
      </c>
      <c r="C36" s="8">
        <v>33344</v>
      </c>
      <c r="D36" s="8" t="s">
        <v>196</v>
      </c>
      <c r="E36" s="68">
        <v>212</v>
      </c>
      <c r="F36" s="68" t="s">
        <v>194</v>
      </c>
      <c r="G36" s="9">
        <v>6564</v>
      </c>
      <c r="H36" s="9">
        <v>6626</v>
      </c>
      <c r="I36" s="9">
        <v>6421</v>
      </c>
      <c r="J36" s="9">
        <v>6089</v>
      </c>
      <c r="K36" s="9">
        <v>5578</v>
      </c>
      <c r="L36" s="9">
        <v>5459</v>
      </c>
      <c r="M36" s="9">
        <v>5459</v>
      </c>
      <c r="N36" s="9">
        <v>5453</v>
      </c>
      <c r="O36" s="9">
        <v>5552</v>
      </c>
      <c r="P36" s="9">
        <v>5359</v>
      </c>
      <c r="Q36" s="9">
        <v>5295</v>
      </c>
      <c r="R36" s="9">
        <v>5288</v>
      </c>
      <c r="S36" s="10">
        <v>5083</v>
      </c>
      <c r="T36" s="10">
        <v>4740</v>
      </c>
      <c r="U36" s="9">
        <v>4527</v>
      </c>
    </row>
    <row r="37" spans="1:21">
      <c r="A37" s="8">
        <v>33</v>
      </c>
      <c r="B37" s="8">
        <v>361</v>
      </c>
      <c r="C37" s="8">
        <v>33361</v>
      </c>
      <c r="D37" s="8" t="s">
        <v>197</v>
      </c>
      <c r="E37" s="68">
        <v>212</v>
      </c>
      <c r="F37" s="69" t="s">
        <v>198</v>
      </c>
      <c r="G37" s="9">
        <v>13010</v>
      </c>
      <c r="H37" s="9">
        <v>13037</v>
      </c>
      <c r="I37" s="9">
        <v>12328</v>
      </c>
      <c r="J37" s="9">
        <v>11529</v>
      </c>
      <c r="K37" s="9">
        <v>10332</v>
      </c>
      <c r="L37" s="9">
        <v>9640</v>
      </c>
      <c r="M37" s="9">
        <v>9469</v>
      </c>
      <c r="N37" s="9">
        <v>9319</v>
      </c>
      <c r="O37" s="9">
        <v>9038</v>
      </c>
      <c r="P37" s="9">
        <v>8769</v>
      </c>
      <c r="Q37" s="9">
        <v>8180</v>
      </c>
      <c r="R37" s="9">
        <v>7691</v>
      </c>
      <c r="S37" s="10">
        <v>7296</v>
      </c>
      <c r="T37" s="10">
        <v>6644</v>
      </c>
      <c r="U37" s="9">
        <v>6161</v>
      </c>
    </row>
    <row r="38" spans="1:21">
      <c r="A38" s="8">
        <v>33</v>
      </c>
      <c r="B38" s="8">
        <v>362</v>
      </c>
      <c r="C38" s="8">
        <v>33362</v>
      </c>
      <c r="D38" s="8" t="s">
        <v>199</v>
      </c>
      <c r="E38" s="68">
        <v>212</v>
      </c>
      <c r="F38" s="69" t="s">
        <v>198</v>
      </c>
      <c r="G38" s="9">
        <v>20079</v>
      </c>
      <c r="H38" s="9">
        <v>20720</v>
      </c>
      <c r="I38" s="9">
        <v>20790</v>
      </c>
      <c r="J38" s="9">
        <v>20150</v>
      </c>
      <c r="K38" s="9">
        <v>18724</v>
      </c>
      <c r="L38" s="9">
        <v>17470</v>
      </c>
      <c r="M38" s="9">
        <v>18454</v>
      </c>
      <c r="N38" s="9">
        <v>19611</v>
      </c>
      <c r="O38" s="9">
        <v>20086</v>
      </c>
      <c r="P38" s="9">
        <v>19928</v>
      </c>
      <c r="Q38" s="9">
        <v>19618</v>
      </c>
      <c r="R38" s="9">
        <v>19501</v>
      </c>
      <c r="S38" s="10">
        <v>19230</v>
      </c>
      <c r="T38" s="10">
        <v>18678</v>
      </c>
      <c r="U38" s="9">
        <v>18240</v>
      </c>
    </row>
    <row r="39" spans="1:21">
      <c r="A39" s="8">
        <v>33</v>
      </c>
      <c r="B39" s="8">
        <v>363</v>
      </c>
      <c r="C39" s="8">
        <v>33363</v>
      </c>
      <c r="D39" s="8" t="s">
        <v>200</v>
      </c>
      <c r="E39" s="68">
        <v>212</v>
      </c>
      <c r="F39" s="69" t="s">
        <v>198</v>
      </c>
      <c r="G39" s="9">
        <v>7484</v>
      </c>
      <c r="H39" s="9">
        <v>7694</v>
      </c>
      <c r="I39" s="9">
        <v>7501</v>
      </c>
      <c r="J39" s="9">
        <v>7110</v>
      </c>
      <c r="K39" s="9">
        <v>6758</v>
      </c>
      <c r="L39" s="9">
        <v>6659</v>
      </c>
      <c r="M39" s="9">
        <v>7943</v>
      </c>
      <c r="N39" s="9">
        <v>9009</v>
      </c>
      <c r="O39" s="9">
        <v>9714</v>
      </c>
      <c r="P39" s="9">
        <v>10231</v>
      </c>
      <c r="Q39" s="9">
        <v>11430</v>
      </c>
      <c r="R39" s="9">
        <v>12211</v>
      </c>
      <c r="S39" s="10">
        <v>12555</v>
      </c>
      <c r="T39" s="10">
        <v>12530</v>
      </c>
      <c r="U39" s="9">
        <v>12574</v>
      </c>
    </row>
    <row r="40" spans="1:21">
      <c r="A40" s="8">
        <v>33</v>
      </c>
      <c r="B40" s="8">
        <v>322</v>
      </c>
      <c r="C40" s="8">
        <v>33322</v>
      </c>
      <c r="D40" s="8" t="s">
        <v>201</v>
      </c>
      <c r="E40" s="68">
        <v>213</v>
      </c>
      <c r="F40" s="70" t="s">
        <v>202</v>
      </c>
      <c r="G40" s="9">
        <v>9327</v>
      </c>
      <c r="H40" s="9">
        <v>9299</v>
      </c>
      <c r="I40" s="9">
        <v>9078</v>
      </c>
      <c r="J40" s="9">
        <v>8616</v>
      </c>
      <c r="K40" s="9">
        <v>8022</v>
      </c>
      <c r="L40" s="9">
        <v>8066</v>
      </c>
      <c r="M40" s="9">
        <v>13672</v>
      </c>
      <c r="N40" s="9">
        <v>18673</v>
      </c>
      <c r="O40" s="9">
        <v>21129</v>
      </c>
      <c r="P40" s="9">
        <v>22034</v>
      </c>
      <c r="Q40" s="9">
        <v>23986</v>
      </c>
      <c r="R40" s="9">
        <v>24604</v>
      </c>
      <c r="S40" s="10">
        <v>24989</v>
      </c>
      <c r="T40" s="10">
        <v>24478</v>
      </c>
      <c r="U40" s="9">
        <v>24245</v>
      </c>
    </row>
    <row r="41" spans="1:21">
      <c r="A41" s="8">
        <v>33</v>
      </c>
      <c r="B41" s="8">
        <v>323</v>
      </c>
      <c r="C41" s="8">
        <v>33323</v>
      </c>
      <c r="D41" s="8" t="s">
        <v>203</v>
      </c>
      <c r="E41" s="68">
        <v>213</v>
      </c>
      <c r="F41" s="70" t="s">
        <v>202</v>
      </c>
      <c r="G41" s="9">
        <v>7409</v>
      </c>
      <c r="H41" s="9">
        <v>7443</v>
      </c>
      <c r="I41" s="9">
        <v>7184</v>
      </c>
      <c r="J41" s="9">
        <v>6658</v>
      </c>
      <c r="K41" s="9">
        <v>6091</v>
      </c>
      <c r="L41" s="9">
        <v>5864</v>
      </c>
      <c r="M41" s="9">
        <v>5856</v>
      </c>
      <c r="N41" s="9">
        <v>5696</v>
      </c>
      <c r="O41" s="9">
        <v>5571</v>
      </c>
      <c r="P41" s="9">
        <v>5513</v>
      </c>
      <c r="Q41" s="9">
        <v>5482</v>
      </c>
      <c r="R41" s="9">
        <v>5246</v>
      </c>
      <c r="S41" s="10">
        <v>4896</v>
      </c>
      <c r="T41" s="10">
        <v>4527</v>
      </c>
      <c r="U41" s="9">
        <v>4258</v>
      </c>
    </row>
    <row r="42" spans="1:21">
      <c r="A42" s="8">
        <v>33</v>
      </c>
      <c r="B42" s="8">
        <v>324</v>
      </c>
      <c r="C42" s="8">
        <v>33324</v>
      </c>
      <c r="D42" s="8" t="s">
        <v>204</v>
      </c>
      <c r="E42" s="68">
        <v>213</v>
      </c>
      <c r="F42" s="70" t="s">
        <v>202</v>
      </c>
      <c r="G42" s="9">
        <v>7079</v>
      </c>
      <c r="H42" s="9">
        <v>7228</v>
      </c>
      <c r="I42" s="9">
        <v>7214</v>
      </c>
      <c r="J42" s="9">
        <v>6645</v>
      </c>
      <c r="K42" s="9">
        <v>6067</v>
      </c>
      <c r="L42" s="9">
        <v>5639</v>
      </c>
      <c r="M42" s="9">
        <v>5706</v>
      </c>
      <c r="N42" s="9">
        <v>5949</v>
      </c>
      <c r="O42" s="9">
        <v>6888</v>
      </c>
      <c r="P42" s="9">
        <v>7249</v>
      </c>
      <c r="Q42" s="9">
        <v>7677</v>
      </c>
      <c r="R42" s="9">
        <v>8477</v>
      </c>
      <c r="S42" s="10">
        <v>9028</v>
      </c>
      <c r="T42" s="10">
        <v>9850</v>
      </c>
      <c r="U42" s="9">
        <v>10679</v>
      </c>
    </row>
    <row r="43" spans="1:21">
      <c r="A43" s="8">
        <v>33</v>
      </c>
      <c r="B43" s="8">
        <v>325</v>
      </c>
      <c r="C43" s="8">
        <v>33325</v>
      </c>
      <c r="D43" s="8" t="s">
        <v>205</v>
      </c>
      <c r="E43" s="68">
        <v>213</v>
      </c>
      <c r="F43" s="70" t="s">
        <v>202</v>
      </c>
      <c r="G43" s="9">
        <v>10260</v>
      </c>
      <c r="H43" s="9">
        <v>10177</v>
      </c>
      <c r="I43" s="9">
        <v>10096</v>
      </c>
      <c r="J43" s="9">
        <v>9315</v>
      </c>
      <c r="K43" s="9">
        <v>8014</v>
      </c>
      <c r="L43" s="9">
        <v>7342</v>
      </c>
      <c r="M43" s="9">
        <v>6977</v>
      </c>
      <c r="N43" s="9">
        <v>6689</v>
      </c>
      <c r="O43" s="9">
        <v>6417</v>
      </c>
      <c r="P43" s="9">
        <v>6220</v>
      </c>
      <c r="Q43" s="9">
        <v>5866</v>
      </c>
      <c r="R43" s="9">
        <v>5486</v>
      </c>
      <c r="S43" s="10">
        <v>5000</v>
      </c>
      <c r="T43" s="10">
        <v>4603</v>
      </c>
      <c r="U43" s="9">
        <v>4032</v>
      </c>
    </row>
    <row r="44" spans="1:21">
      <c r="A44" s="8">
        <v>33</v>
      </c>
      <c r="B44" s="8">
        <v>522</v>
      </c>
      <c r="C44" s="8">
        <v>33522</v>
      </c>
      <c r="D44" s="8" t="s">
        <v>206</v>
      </c>
      <c r="E44" s="68">
        <v>214</v>
      </c>
      <c r="F44" s="71" t="s">
        <v>207</v>
      </c>
      <c r="G44" s="9">
        <v>11528</v>
      </c>
      <c r="H44" s="9">
        <v>11665</v>
      </c>
      <c r="I44" s="9">
        <v>11041</v>
      </c>
      <c r="J44" s="9">
        <v>10144</v>
      </c>
      <c r="K44" s="9">
        <v>8716</v>
      </c>
      <c r="L44" s="9">
        <v>7655</v>
      </c>
      <c r="M44" s="9">
        <v>7585</v>
      </c>
      <c r="N44" s="9">
        <v>7151</v>
      </c>
      <c r="O44" s="9">
        <v>7135</v>
      </c>
      <c r="P44" s="9">
        <v>6979</v>
      </c>
      <c r="Q44" s="9">
        <v>6695</v>
      </c>
      <c r="R44" s="9">
        <v>6324</v>
      </c>
      <c r="S44" s="10">
        <v>5946</v>
      </c>
      <c r="T44" s="10">
        <v>5558</v>
      </c>
      <c r="U44" s="9">
        <v>5136</v>
      </c>
    </row>
    <row r="45" spans="1:21">
      <c r="A45" s="8">
        <v>33</v>
      </c>
      <c r="B45" s="8">
        <v>581</v>
      </c>
      <c r="C45" s="8">
        <v>33581</v>
      </c>
      <c r="D45" s="8" t="s">
        <v>208</v>
      </c>
      <c r="E45" s="68">
        <v>214</v>
      </c>
      <c r="F45" s="71" t="s">
        <v>207</v>
      </c>
      <c r="G45" s="9">
        <v>15324</v>
      </c>
      <c r="H45" s="9">
        <v>15382</v>
      </c>
      <c r="I45" s="9">
        <v>15477</v>
      </c>
      <c r="J45" s="9">
        <v>14227</v>
      </c>
      <c r="K45" s="9">
        <v>12939</v>
      </c>
      <c r="L45" s="9">
        <v>11682</v>
      </c>
      <c r="M45" s="9">
        <v>11225</v>
      </c>
      <c r="N45" s="9">
        <v>11021</v>
      </c>
      <c r="O45" s="9">
        <v>10749</v>
      </c>
      <c r="P45" s="9">
        <v>10306</v>
      </c>
      <c r="Q45" s="9">
        <v>9798</v>
      </c>
      <c r="R45" s="9">
        <v>9324</v>
      </c>
      <c r="S45" s="10">
        <v>8673</v>
      </c>
      <c r="T45" s="10">
        <v>8059</v>
      </c>
      <c r="U45" s="9">
        <v>7395</v>
      </c>
    </row>
    <row r="46" spans="1:21">
      <c r="A46" s="8">
        <v>33</v>
      </c>
      <c r="B46" s="8">
        <v>582</v>
      </c>
      <c r="C46" s="8">
        <v>33582</v>
      </c>
      <c r="D46" s="8" t="s">
        <v>209</v>
      </c>
      <c r="E46" s="68">
        <v>214</v>
      </c>
      <c r="F46" s="71" t="s">
        <v>207</v>
      </c>
      <c r="G46" s="9">
        <v>22929</v>
      </c>
      <c r="H46" s="9">
        <v>23184</v>
      </c>
      <c r="I46" s="9">
        <v>22691</v>
      </c>
      <c r="J46" s="9">
        <v>21195</v>
      </c>
      <c r="K46" s="9">
        <v>18679</v>
      </c>
      <c r="L46" s="9">
        <v>17376</v>
      </c>
      <c r="M46" s="9">
        <v>17099</v>
      </c>
      <c r="N46" s="9">
        <v>17115</v>
      </c>
      <c r="O46" s="9">
        <v>17162</v>
      </c>
      <c r="P46" s="9">
        <v>16845</v>
      </c>
      <c r="Q46" s="9">
        <v>16575</v>
      </c>
      <c r="R46" s="9">
        <v>15973</v>
      </c>
      <c r="S46" s="10">
        <v>15357</v>
      </c>
      <c r="T46" s="10">
        <v>14630</v>
      </c>
      <c r="U46" s="9">
        <v>13997</v>
      </c>
    </row>
    <row r="47" spans="1:21">
      <c r="A47" s="8">
        <v>33</v>
      </c>
      <c r="B47" s="8">
        <v>583</v>
      </c>
      <c r="C47" s="8">
        <v>33583</v>
      </c>
      <c r="D47" s="8" t="s">
        <v>210</v>
      </c>
      <c r="E47" s="68">
        <v>214</v>
      </c>
      <c r="F47" s="71" t="s">
        <v>207</v>
      </c>
      <c r="G47" s="9">
        <v>7488</v>
      </c>
      <c r="H47" s="9">
        <v>7513</v>
      </c>
      <c r="I47" s="9">
        <v>7229</v>
      </c>
      <c r="J47" s="9">
        <v>6540</v>
      </c>
      <c r="K47" s="9">
        <v>5614</v>
      </c>
      <c r="L47" s="9">
        <v>5003</v>
      </c>
      <c r="M47" s="9">
        <v>4791</v>
      </c>
      <c r="N47" s="9">
        <v>4570</v>
      </c>
      <c r="O47" s="9">
        <v>4452</v>
      </c>
      <c r="P47" s="9">
        <v>4248</v>
      </c>
      <c r="Q47" s="9">
        <v>3710</v>
      </c>
      <c r="R47" s="9">
        <v>3441</v>
      </c>
      <c r="S47" s="10">
        <v>3254</v>
      </c>
      <c r="T47" s="10">
        <v>2985</v>
      </c>
      <c r="U47" s="9">
        <v>2636</v>
      </c>
    </row>
    <row r="48" spans="1:21">
      <c r="A48" s="8">
        <v>33</v>
      </c>
      <c r="B48" s="8">
        <v>584</v>
      </c>
      <c r="C48" s="8">
        <v>33584</v>
      </c>
      <c r="D48" s="8" t="s">
        <v>211</v>
      </c>
      <c r="E48" s="68">
        <v>214</v>
      </c>
      <c r="F48" s="71" t="s">
        <v>207</v>
      </c>
      <c r="G48" s="9">
        <v>13207</v>
      </c>
      <c r="H48" s="9">
        <v>13063</v>
      </c>
      <c r="I48" s="9">
        <v>12702</v>
      </c>
      <c r="J48" s="9">
        <v>11735</v>
      </c>
      <c r="K48" s="9">
        <v>11715</v>
      </c>
      <c r="L48" s="9">
        <v>11321</v>
      </c>
      <c r="M48" s="9">
        <v>11505</v>
      </c>
      <c r="N48" s="9">
        <v>11730</v>
      </c>
      <c r="O48" s="9">
        <v>11718</v>
      </c>
      <c r="P48" s="9">
        <v>11608</v>
      </c>
      <c r="Q48" s="9">
        <v>11638</v>
      </c>
      <c r="R48" s="9">
        <v>11707</v>
      </c>
      <c r="S48" s="10">
        <v>11167</v>
      </c>
      <c r="T48" s="10">
        <v>10829</v>
      </c>
      <c r="U48" s="9">
        <v>10592</v>
      </c>
    </row>
    <row r="49" spans="1:21">
      <c r="A49" s="8">
        <v>33</v>
      </c>
      <c r="B49" s="8">
        <v>585</v>
      </c>
      <c r="C49" s="8">
        <v>33585</v>
      </c>
      <c r="D49" s="8" t="s">
        <v>212</v>
      </c>
      <c r="E49" s="68">
        <v>214</v>
      </c>
      <c r="F49" s="71" t="s">
        <v>207</v>
      </c>
      <c r="G49" s="9">
        <v>3579</v>
      </c>
      <c r="H49" s="9">
        <v>3600</v>
      </c>
      <c r="I49" s="9">
        <v>3598</v>
      </c>
      <c r="J49" s="9">
        <v>3329</v>
      </c>
      <c r="K49" s="9">
        <v>2753</v>
      </c>
      <c r="L49" s="9">
        <v>2304</v>
      </c>
      <c r="M49" s="9">
        <v>2092</v>
      </c>
      <c r="N49" s="9">
        <v>2126</v>
      </c>
      <c r="O49" s="9">
        <v>2098</v>
      </c>
      <c r="P49" s="9">
        <v>2002</v>
      </c>
      <c r="Q49" s="9">
        <v>1809</v>
      </c>
      <c r="R49" s="9">
        <v>1756</v>
      </c>
      <c r="S49" s="10">
        <v>1561</v>
      </c>
      <c r="T49" s="10">
        <v>1405</v>
      </c>
      <c r="U49" s="9">
        <v>1242</v>
      </c>
    </row>
    <row r="50" spans="1:21">
      <c r="A50" s="8">
        <v>33</v>
      </c>
      <c r="B50" s="8">
        <v>587</v>
      </c>
      <c r="C50" s="8">
        <v>33587</v>
      </c>
      <c r="D50" s="8" t="s">
        <v>213</v>
      </c>
      <c r="E50" s="68">
        <v>214</v>
      </c>
      <c r="F50" s="71" t="s">
        <v>207</v>
      </c>
      <c r="G50" s="9">
        <v>3916</v>
      </c>
      <c r="H50" s="9">
        <v>3737</v>
      </c>
      <c r="I50" s="9">
        <v>3621</v>
      </c>
      <c r="J50" s="9">
        <v>3322</v>
      </c>
      <c r="K50" s="9">
        <v>2911</v>
      </c>
      <c r="L50" s="9">
        <v>2617</v>
      </c>
      <c r="M50" s="9">
        <v>2538</v>
      </c>
      <c r="N50" s="9">
        <v>2531</v>
      </c>
      <c r="O50" s="9">
        <v>2586</v>
      </c>
      <c r="P50" s="9">
        <v>2639</v>
      </c>
      <c r="Q50" s="9">
        <v>2457</v>
      </c>
      <c r="R50" s="9">
        <v>2430</v>
      </c>
      <c r="S50" s="10">
        <v>2240</v>
      </c>
      <c r="T50" s="10">
        <v>2036</v>
      </c>
      <c r="U50" s="9">
        <v>1926</v>
      </c>
    </row>
    <row r="51" spans="1:21">
      <c r="A51" s="8">
        <v>33</v>
      </c>
      <c r="B51" s="8">
        <v>588</v>
      </c>
      <c r="C51" s="8">
        <v>33588</v>
      </c>
      <c r="D51" s="8" t="s">
        <v>214</v>
      </c>
      <c r="E51" s="68">
        <v>214</v>
      </c>
      <c r="F51" s="71" t="s">
        <v>207</v>
      </c>
      <c r="G51" s="9">
        <v>4439</v>
      </c>
      <c r="H51" s="9">
        <v>4492</v>
      </c>
      <c r="I51" s="9">
        <v>4415</v>
      </c>
      <c r="J51" s="9">
        <v>4226</v>
      </c>
      <c r="K51" s="9">
        <v>3894</v>
      </c>
      <c r="L51" s="9">
        <v>3535</v>
      </c>
      <c r="M51" s="9">
        <v>3264</v>
      </c>
      <c r="N51" s="9">
        <v>3316</v>
      </c>
      <c r="O51" s="9">
        <v>3309</v>
      </c>
      <c r="P51" s="9">
        <v>3204</v>
      </c>
      <c r="Q51" s="9">
        <v>3116</v>
      </c>
      <c r="R51" s="9">
        <v>2991</v>
      </c>
      <c r="S51" s="10">
        <v>2862</v>
      </c>
      <c r="T51" s="10">
        <v>2788</v>
      </c>
      <c r="U51" s="9">
        <v>2604</v>
      </c>
    </row>
    <row r="52" spans="1:21">
      <c r="A52" s="8">
        <v>33</v>
      </c>
      <c r="B52" s="8">
        <v>589</v>
      </c>
      <c r="C52" s="8">
        <v>33589</v>
      </c>
      <c r="D52" s="8" t="s">
        <v>215</v>
      </c>
      <c r="E52" s="68">
        <v>214</v>
      </c>
      <c r="F52" s="71" t="s">
        <v>207</v>
      </c>
      <c r="G52" s="9">
        <v>1657</v>
      </c>
      <c r="H52" s="9">
        <v>1708</v>
      </c>
      <c r="I52" s="9">
        <v>1637</v>
      </c>
      <c r="J52" s="9">
        <v>1480</v>
      </c>
      <c r="K52" s="9">
        <v>1198</v>
      </c>
      <c r="L52" s="9">
        <v>1115</v>
      </c>
      <c r="M52" s="9">
        <v>1053</v>
      </c>
      <c r="N52" s="9">
        <v>1026</v>
      </c>
      <c r="O52" s="9">
        <v>987</v>
      </c>
      <c r="P52" s="9">
        <v>923</v>
      </c>
      <c r="Q52" s="9">
        <v>809</v>
      </c>
      <c r="R52" s="9">
        <v>801</v>
      </c>
      <c r="S52" s="10">
        <v>722</v>
      </c>
      <c r="T52" s="10">
        <v>674</v>
      </c>
      <c r="U52" s="9">
        <v>596</v>
      </c>
    </row>
    <row r="53" spans="1:21">
      <c r="A53" s="8">
        <v>33</v>
      </c>
      <c r="B53" s="8">
        <v>621</v>
      </c>
      <c r="C53" s="8">
        <v>33621</v>
      </c>
      <c r="D53" s="8" t="s">
        <v>216</v>
      </c>
      <c r="E53" s="68">
        <v>215</v>
      </c>
      <c r="F53" s="72" t="s">
        <v>217</v>
      </c>
      <c r="G53" s="9">
        <v>8135</v>
      </c>
      <c r="H53" s="9">
        <v>8374</v>
      </c>
      <c r="I53" s="9">
        <v>8075</v>
      </c>
      <c r="J53" s="9">
        <v>7275</v>
      </c>
      <c r="K53" s="9">
        <v>6076</v>
      </c>
      <c r="L53" s="9">
        <v>5009</v>
      </c>
      <c r="M53" s="9">
        <v>4519</v>
      </c>
      <c r="N53" s="9">
        <v>4427</v>
      </c>
      <c r="O53" s="9">
        <v>4386</v>
      </c>
      <c r="P53" s="9">
        <v>4244</v>
      </c>
      <c r="Q53" s="9">
        <v>4132</v>
      </c>
      <c r="R53" s="9">
        <v>3852</v>
      </c>
      <c r="S53" s="10">
        <v>3468</v>
      </c>
      <c r="T53" s="10">
        <v>3096</v>
      </c>
      <c r="U53" s="9">
        <v>2777</v>
      </c>
    </row>
    <row r="54" spans="1:21">
      <c r="A54" s="8">
        <v>33</v>
      </c>
      <c r="B54" s="8">
        <v>641</v>
      </c>
      <c r="C54" s="8">
        <v>33641</v>
      </c>
      <c r="D54" s="8" t="s">
        <v>218</v>
      </c>
      <c r="E54" s="68">
        <v>215</v>
      </c>
      <c r="F54" s="72" t="s">
        <v>217</v>
      </c>
      <c r="G54" s="9">
        <v>9059</v>
      </c>
      <c r="H54" s="9">
        <v>9378</v>
      </c>
      <c r="I54" s="9">
        <v>8909</v>
      </c>
      <c r="J54" s="9">
        <v>8013</v>
      </c>
      <c r="K54" s="9">
        <v>6793</v>
      </c>
      <c r="L54" s="9">
        <v>6078</v>
      </c>
      <c r="M54" s="9">
        <v>5672</v>
      </c>
      <c r="N54" s="9">
        <v>5449</v>
      </c>
      <c r="O54" s="9">
        <v>5616</v>
      </c>
      <c r="P54" s="9">
        <v>5436</v>
      </c>
      <c r="Q54" s="9">
        <v>5197</v>
      </c>
      <c r="R54" s="9">
        <v>4804</v>
      </c>
      <c r="S54" s="10">
        <v>4383</v>
      </c>
      <c r="T54" s="10">
        <v>4039</v>
      </c>
      <c r="U54" s="9">
        <v>3631</v>
      </c>
    </row>
    <row r="55" spans="1:21">
      <c r="A55" s="8">
        <v>33</v>
      </c>
      <c r="B55" s="8">
        <v>642</v>
      </c>
      <c r="C55" s="8">
        <v>33642</v>
      </c>
      <c r="D55" s="8" t="s">
        <v>219</v>
      </c>
      <c r="E55" s="68">
        <v>215</v>
      </c>
      <c r="F55" s="72" t="s">
        <v>217</v>
      </c>
      <c r="G55" s="9">
        <v>2523</v>
      </c>
      <c r="H55" s="9">
        <v>2628</v>
      </c>
      <c r="I55" s="9">
        <v>2536</v>
      </c>
      <c r="J55" s="9">
        <v>2219</v>
      </c>
      <c r="K55" s="9">
        <v>2008</v>
      </c>
      <c r="L55" s="9">
        <v>1610</v>
      </c>
      <c r="M55" s="9">
        <v>1505</v>
      </c>
      <c r="N55" s="9">
        <v>1454</v>
      </c>
      <c r="O55" s="9">
        <v>1464</v>
      </c>
      <c r="P55" s="9">
        <v>1443</v>
      </c>
      <c r="Q55" s="9">
        <v>1448</v>
      </c>
      <c r="R55" s="9">
        <v>1408</v>
      </c>
      <c r="S55" s="10">
        <v>1305</v>
      </c>
      <c r="T55" s="10">
        <v>1193</v>
      </c>
      <c r="U55" s="9">
        <v>1055</v>
      </c>
    </row>
    <row r="56" spans="1:21">
      <c r="A56" s="8">
        <v>33</v>
      </c>
      <c r="B56" s="8">
        <v>644</v>
      </c>
      <c r="C56" s="8">
        <v>33644</v>
      </c>
      <c r="D56" s="8" t="s">
        <v>220</v>
      </c>
      <c r="E56" s="68">
        <v>215</v>
      </c>
      <c r="F56" s="72" t="s">
        <v>217</v>
      </c>
      <c r="G56" s="9">
        <v>18409</v>
      </c>
      <c r="H56" s="9">
        <v>18493</v>
      </c>
      <c r="I56" s="9">
        <v>17780</v>
      </c>
      <c r="J56" s="9">
        <v>16619</v>
      </c>
      <c r="K56" s="9">
        <v>15064</v>
      </c>
      <c r="L56" s="9">
        <v>13952</v>
      </c>
      <c r="M56" s="9">
        <v>13726</v>
      </c>
      <c r="N56" s="9">
        <v>14171</v>
      </c>
      <c r="O56" s="9">
        <v>14285</v>
      </c>
      <c r="P56" s="9">
        <v>13713</v>
      </c>
      <c r="Q56" s="9">
        <v>13363</v>
      </c>
      <c r="R56" s="9">
        <v>13024</v>
      </c>
      <c r="S56" s="10">
        <v>12788</v>
      </c>
      <c r="T56" s="10">
        <v>12462</v>
      </c>
      <c r="U56" s="9">
        <v>11755</v>
      </c>
    </row>
    <row r="57" spans="1:21">
      <c r="A57" s="8">
        <v>33</v>
      </c>
      <c r="B57" s="8">
        <v>645</v>
      </c>
      <c r="C57" s="8">
        <v>33645</v>
      </c>
      <c r="D57" s="8" t="s">
        <v>221</v>
      </c>
      <c r="E57" s="68">
        <v>215</v>
      </c>
      <c r="F57" s="72" t="s">
        <v>217</v>
      </c>
      <c r="G57" s="9">
        <v>15352</v>
      </c>
      <c r="H57" s="9">
        <v>15295</v>
      </c>
      <c r="I57" s="9">
        <v>14293</v>
      </c>
      <c r="J57" s="9">
        <v>12912</v>
      </c>
      <c r="K57" s="9">
        <v>11270</v>
      </c>
      <c r="L57" s="9">
        <v>9848</v>
      </c>
      <c r="M57" s="9">
        <v>9267</v>
      </c>
      <c r="N57" s="9">
        <v>8976</v>
      </c>
      <c r="O57" s="9">
        <v>8684</v>
      </c>
      <c r="P57" s="9">
        <v>8407</v>
      </c>
      <c r="Q57" s="9">
        <v>8233</v>
      </c>
      <c r="R57" s="9">
        <v>7801</v>
      </c>
      <c r="S57" s="10">
        <v>7081</v>
      </c>
      <c r="T57" s="10">
        <v>6578</v>
      </c>
      <c r="U57" s="9">
        <v>5973</v>
      </c>
    </row>
    <row r="58" spans="1:21">
      <c r="A58" s="8">
        <v>33</v>
      </c>
      <c r="B58" s="8">
        <v>646</v>
      </c>
      <c r="C58" s="8">
        <v>33646</v>
      </c>
      <c r="D58" s="8" t="s">
        <v>222</v>
      </c>
      <c r="E58" s="68">
        <v>215</v>
      </c>
      <c r="F58" s="72" t="s">
        <v>217</v>
      </c>
      <c r="G58" s="9">
        <v>6512</v>
      </c>
      <c r="H58" s="9">
        <v>6587</v>
      </c>
      <c r="I58" s="9">
        <v>6168</v>
      </c>
      <c r="J58" s="9">
        <v>5560</v>
      </c>
      <c r="K58" s="9">
        <v>4762</v>
      </c>
      <c r="L58" s="9">
        <v>4234</v>
      </c>
      <c r="M58" s="9">
        <v>4104</v>
      </c>
      <c r="N58" s="9">
        <v>3953</v>
      </c>
      <c r="O58" s="9">
        <v>3874</v>
      </c>
      <c r="P58" s="9">
        <v>3699</v>
      </c>
      <c r="Q58" s="9">
        <v>3767</v>
      </c>
      <c r="R58" s="9">
        <v>3688</v>
      </c>
      <c r="S58" s="10">
        <v>3454</v>
      </c>
      <c r="T58" s="10">
        <v>3130</v>
      </c>
      <c r="U58" s="9">
        <v>2786</v>
      </c>
    </row>
    <row r="59" spans="1:21">
      <c r="A59" s="8">
        <v>33</v>
      </c>
      <c r="B59" s="8">
        <v>442</v>
      </c>
      <c r="C59" s="8">
        <v>33442</v>
      </c>
      <c r="D59" s="8" t="s">
        <v>223</v>
      </c>
      <c r="E59" s="68">
        <v>216</v>
      </c>
      <c r="F59" s="68" t="s">
        <v>224</v>
      </c>
      <c r="G59" s="9">
        <v>12113</v>
      </c>
      <c r="H59" s="9">
        <v>11976</v>
      </c>
      <c r="I59" s="9">
        <v>11815</v>
      </c>
      <c r="J59" s="9">
        <v>11566</v>
      </c>
      <c r="K59" s="9">
        <v>11335</v>
      </c>
      <c r="L59" s="9">
        <v>11361</v>
      </c>
      <c r="M59" s="9">
        <v>12588</v>
      </c>
      <c r="N59" s="9">
        <v>12803</v>
      </c>
      <c r="O59" s="9">
        <v>12643</v>
      </c>
      <c r="P59" s="9">
        <v>12468</v>
      </c>
      <c r="Q59" s="9">
        <v>12238</v>
      </c>
      <c r="R59" s="9">
        <v>12187</v>
      </c>
      <c r="S59" s="10">
        <v>12341</v>
      </c>
      <c r="T59" s="10">
        <v>12118</v>
      </c>
      <c r="U59" s="9">
        <v>11440</v>
      </c>
    </row>
    <row r="60" spans="1:21">
      <c r="A60" s="8">
        <v>33</v>
      </c>
      <c r="B60" s="8">
        <v>443</v>
      </c>
      <c r="C60" s="8">
        <v>33443</v>
      </c>
      <c r="D60" s="8" t="s">
        <v>225</v>
      </c>
      <c r="E60" s="68">
        <v>216</v>
      </c>
      <c r="F60" s="68" t="s">
        <v>224</v>
      </c>
      <c r="G60" s="9">
        <v>17332</v>
      </c>
      <c r="H60" s="9">
        <v>17207</v>
      </c>
      <c r="I60" s="9">
        <v>16754</v>
      </c>
      <c r="J60" s="9">
        <v>16190</v>
      </c>
      <c r="K60" s="9">
        <v>15268</v>
      </c>
      <c r="L60" s="9">
        <v>14968</v>
      </c>
      <c r="M60" s="9">
        <v>16489</v>
      </c>
      <c r="N60" s="9">
        <v>18602</v>
      </c>
      <c r="O60" s="9">
        <v>19571</v>
      </c>
      <c r="P60" s="9">
        <v>19677</v>
      </c>
      <c r="Q60" s="9">
        <v>19417</v>
      </c>
      <c r="R60" s="9">
        <v>18882</v>
      </c>
      <c r="S60" s="10">
        <v>18475</v>
      </c>
      <c r="T60" s="10">
        <v>18065</v>
      </c>
      <c r="U60" s="9">
        <v>17509</v>
      </c>
    </row>
    <row r="61" spans="1:21">
      <c r="A61" s="8">
        <v>33</v>
      </c>
      <c r="B61" s="8">
        <v>444</v>
      </c>
      <c r="C61" s="8">
        <v>33444</v>
      </c>
      <c r="D61" s="8" t="s">
        <v>226</v>
      </c>
      <c r="E61" s="68">
        <v>216</v>
      </c>
      <c r="F61" s="68" t="s">
        <v>224</v>
      </c>
      <c r="G61" s="9">
        <v>9494</v>
      </c>
      <c r="H61" s="9">
        <v>9954</v>
      </c>
      <c r="I61" s="9">
        <v>9850</v>
      </c>
      <c r="J61" s="9">
        <v>9246</v>
      </c>
      <c r="K61" s="9">
        <v>8813</v>
      </c>
      <c r="L61" s="9">
        <v>8560</v>
      </c>
      <c r="M61" s="9">
        <v>8295</v>
      </c>
      <c r="N61" s="9">
        <v>7955</v>
      </c>
      <c r="O61" s="9">
        <v>7509</v>
      </c>
      <c r="P61" s="9">
        <v>7270</v>
      </c>
      <c r="Q61" s="9">
        <v>6940</v>
      </c>
      <c r="R61" s="9">
        <v>6655</v>
      </c>
      <c r="S61" s="10">
        <v>6511</v>
      </c>
      <c r="T61" s="10">
        <v>5931</v>
      </c>
      <c r="U61" s="9">
        <v>5286</v>
      </c>
    </row>
    <row r="62" spans="1:21">
      <c r="A62" s="8">
        <v>33</v>
      </c>
      <c r="B62" s="8">
        <v>345</v>
      </c>
      <c r="C62" s="8">
        <v>33345</v>
      </c>
      <c r="D62" s="8" t="s">
        <v>227</v>
      </c>
      <c r="E62" s="68">
        <v>346</v>
      </c>
      <c r="F62" s="36" t="s">
        <v>228</v>
      </c>
      <c r="G62" s="9">
        <v>7759</v>
      </c>
      <c r="H62" s="9">
        <v>7698</v>
      </c>
      <c r="I62" s="9">
        <v>7452</v>
      </c>
      <c r="J62" s="9">
        <v>7010</v>
      </c>
      <c r="K62" s="9">
        <v>5987</v>
      </c>
      <c r="L62" s="9">
        <v>5404</v>
      </c>
      <c r="M62" s="9">
        <v>5128</v>
      </c>
      <c r="N62" s="9">
        <v>5018</v>
      </c>
      <c r="O62" s="9">
        <v>4808</v>
      </c>
      <c r="P62" s="9">
        <v>4541</v>
      </c>
      <c r="Q62" s="9">
        <v>4290</v>
      </c>
      <c r="R62" s="9">
        <v>4145</v>
      </c>
      <c r="S62" s="10">
        <v>3931</v>
      </c>
      <c r="T62" s="10">
        <v>3661</v>
      </c>
      <c r="U62" s="9">
        <v>3348</v>
      </c>
    </row>
    <row r="63" spans="1:21">
      <c r="A63" s="8">
        <v>33</v>
      </c>
      <c r="B63" s="8">
        <v>346</v>
      </c>
      <c r="C63" s="8">
        <v>33346</v>
      </c>
      <c r="D63" s="8" t="s">
        <v>228</v>
      </c>
      <c r="E63" s="68">
        <v>346</v>
      </c>
      <c r="F63" s="36" t="s">
        <v>228</v>
      </c>
      <c r="G63" s="9">
        <v>14190</v>
      </c>
      <c r="H63" s="9">
        <v>14297</v>
      </c>
      <c r="I63" s="9">
        <v>14185</v>
      </c>
      <c r="J63" s="9">
        <v>13576</v>
      </c>
      <c r="K63" s="9">
        <v>13022</v>
      </c>
      <c r="L63" s="9">
        <v>12541</v>
      </c>
      <c r="M63" s="9">
        <v>13257</v>
      </c>
      <c r="N63" s="9">
        <v>14070</v>
      </c>
      <c r="O63" s="9">
        <v>14019</v>
      </c>
      <c r="P63" s="9">
        <v>13300</v>
      </c>
      <c r="Q63" s="9">
        <v>12937</v>
      </c>
      <c r="R63" s="9">
        <v>12670</v>
      </c>
      <c r="S63" s="10">
        <v>12249</v>
      </c>
      <c r="T63" s="10">
        <v>11701</v>
      </c>
      <c r="U63" s="9">
        <v>11064</v>
      </c>
    </row>
    <row r="64" spans="1:21">
      <c r="A64" s="8">
        <v>33</v>
      </c>
      <c r="B64" s="8">
        <v>423</v>
      </c>
      <c r="C64" s="8">
        <v>33423</v>
      </c>
      <c r="D64" s="8" t="s">
        <v>229</v>
      </c>
      <c r="E64" s="5">
        <v>423</v>
      </c>
      <c r="F64" s="36" t="s">
        <v>229</v>
      </c>
      <c r="G64" s="9">
        <v>9032</v>
      </c>
      <c r="H64" s="9">
        <v>9474</v>
      </c>
      <c r="I64" s="9">
        <v>9137</v>
      </c>
      <c r="J64" s="9">
        <v>8375</v>
      </c>
      <c r="K64" s="9">
        <v>8246</v>
      </c>
      <c r="L64" s="9">
        <v>8352</v>
      </c>
      <c r="M64" s="9">
        <v>9503</v>
      </c>
      <c r="N64" s="9">
        <v>10816</v>
      </c>
      <c r="O64" s="9">
        <v>11593</v>
      </c>
      <c r="P64" s="9">
        <v>11634</v>
      </c>
      <c r="Q64" s="9">
        <v>11562</v>
      </c>
      <c r="R64" s="9">
        <v>11915</v>
      </c>
      <c r="S64" s="10">
        <v>11921</v>
      </c>
      <c r="T64" s="10">
        <v>12214</v>
      </c>
      <c r="U64" s="9">
        <v>12154</v>
      </c>
    </row>
    <row r="65" spans="1:21">
      <c r="A65" s="8">
        <v>33</v>
      </c>
      <c r="B65" s="8">
        <v>445</v>
      </c>
      <c r="C65" s="8">
        <v>33445</v>
      </c>
      <c r="D65" s="8" t="s">
        <v>230</v>
      </c>
      <c r="E65" s="5">
        <v>445</v>
      </c>
      <c r="F65" s="36" t="s">
        <v>230</v>
      </c>
      <c r="G65" s="9">
        <v>7442</v>
      </c>
      <c r="H65" s="9">
        <v>7496</v>
      </c>
      <c r="I65" s="9">
        <v>7263</v>
      </c>
      <c r="J65" s="9">
        <v>7056</v>
      </c>
      <c r="K65" s="9">
        <v>6966</v>
      </c>
      <c r="L65" s="9">
        <v>7445</v>
      </c>
      <c r="M65" s="9">
        <v>8216</v>
      </c>
      <c r="N65" s="9">
        <v>9038</v>
      </c>
      <c r="O65" s="9">
        <v>9975</v>
      </c>
      <c r="P65" s="9">
        <v>10589</v>
      </c>
      <c r="Q65" s="9">
        <v>10583</v>
      </c>
      <c r="R65" s="9">
        <v>10782</v>
      </c>
      <c r="S65" s="10">
        <v>10823</v>
      </c>
      <c r="T65" s="10">
        <v>10916</v>
      </c>
      <c r="U65" s="9">
        <v>10929</v>
      </c>
    </row>
    <row r="66" spans="1:21">
      <c r="A66" s="8">
        <v>33</v>
      </c>
      <c r="B66" s="8">
        <v>461</v>
      </c>
      <c r="C66" s="8">
        <v>33461</v>
      </c>
      <c r="D66" s="8" t="s">
        <v>231</v>
      </c>
      <c r="E66" s="5">
        <v>461</v>
      </c>
      <c r="F66" s="36" t="s">
        <v>231</v>
      </c>
      <c r="G66" s="9">
        <v>24592</v>
      </c>
      <c r="H66" s="9">
        <v>24122</v>
      </c>
      <c r="I66" s="9">
        <v>23330</v>
      </c>
      <c r="J66" s="9">
        <v>21960</v>
      </c>
      <c r="K66" s="9">
        <v>19857</v>
      </c>
      <c r="L66" s="9">
        <v>18665</v>
      </c>
      <c r="M66" s="9">
        <v>18424</v>
      </c>
      <c r="N66" s="9">
        <v>18400</v>
      </c>
      <c r="O66" s="9">
        <v>17869</v>
      </c>
      <c r="P66" s="9">
        <v>17306</v>
      </c>
      <c r="Q66" s="9">
        <v>16803</v>
      </c>
      <c r="R66" s="9">
        <v>16230</v>
      </c>
      <c r="S66" s="10">
        <v>15713</v>
      </c>
      <c r="T66" s="10">
        <v>15092</v>
      </c>
      <c r="U66" s="9">
        <v>14201</v>
      </c>
    </row>
    <row r="67" spans="1:21">
      <c r="A67" s="8">
        <v>33</v>
      </c>
      <c r="B67" s="8">
        <v>586</v>
      </c>
      <c r="C67" s="8">
        <v>33586</v>
      </c>
      <c r="D67" s="8" t="s">
        <v>232</v>
      </c>
      <c r="E67" s="5">
        <v>586</v>
      </c>
      <c r="F67" s="36" t="s">
        <v>232</v>
      </c>
      <c r="G67" s="9">
        <v>2216</v>
      </c>
      <c r="H67" s="9">
        <v>2214</v>
      </c>
      <c r="I67" s="9">
        <v>2084</v>
      </c>
      <c r="J67" s="9">
        <v>1968</v>
      </c>
      <c r="K67" s="9">
        <v>1708</v>
      </c>
      <c r="L67" s="9">
        <v>1404</v>
      </c>
      <c r="M67" s="9">
        <v>1280</v>
      </c>
      <c r="N67" s="9">
        <v>1357</v>
      </c>
      <c r="O67" s="9">
        <v>1272</v>
      </c>
      <c r="P67" s="9">
        <v>1165</v>
      </c>
      <c r="Q67" s="9">
        <v>1101</v>
      </c>
      <c r="R67" s="9">
        <v>1051</v>
      </c>
      <c r="S67" s="10">
        <v>1019</v>
      </c>
      <c r="T67" s="10">
        <v>957</v>
      </c>
      <c r="U67" s="9">
        <v>866</v>
      </c>
    </row>
    <row r="68" spans="1:21">
      <c r="A68" s="8">
        <v>33</v>
      </c>
      <c r="B68" s="8">
        <v>602</v>
      </c>
      <c r="C68" s="8">
        <v>33602</v>
      </c>
      <c r="D68" s="8" t="s">
        <v>233</v>
      </c>
      <c r="E68" s="68">
        <v>606</v>
      </c>
      <c r="F68" s="68" t="s">
        <v>234</v>
      </c>
      <c r="G68" s="9">
        <v>2071</v>
      </c>
      <c r="H68" s="9">
        <v>2124</v>
      </c>
      <c r="I68" s="9">
        <v>2140</v>
      </c>
      <c r="J68" s="9">
        <v>1924</v>
      </c>
      <c r="K68" s="9">
        <v>1566</v>
      </c>
      <c r="L68" s="9">
        <v>1291</v>
      </c>
      <c r="M68" s="9">
        <v>1194</v>
      </c>
      <c r="N68" s="9">
        <v>1150</v>
      </c>
      <c r="O68" s="9">
        <v>1124</v>
      </c>
      <c r="P68" s="9">
        <v>1034</v>
      </c>
      <c r="Q68" s="9">
        <v>966</v>
      </c>
      <c r="R68" s="9">
        <v>851</v>
      </c>
      <c r="S68" s="10">
        <v>778</v>
      </c>
      <c r="T68" s="10">
        <v>704</v>
      </c>
      <c r="U68" s="9">
        <v>614</v>
      </c>
    </row>
    <row r="69" spans="1:21">
      <c r="A69" s="8">
        <v>33</v>
      </c>
      <c r="B69" s="8">
        <v>603</v>
      </c>
      <c r="C69" s="8">
        <v>33603</v>
      </c>
      <c r="D69" s="8" t="s">
        <v>235</v>
      </c>
      <c r="E69" s="68">
        <v>606</v>
      </c>
      <c r="F69" s="68" t="s">
        <v>234</v>
      </c>
      <c r="G69" s="9">
        <v>6844</v>
      </c>
      <c r="H69" s="9">
        <v>6701</v>
      </c>
      <c r="I69" s="9">
        <v>6428</v>
      </c>
      <c r="J69" s="9">
        <v>5929</v>
      </c>
      <c r="K69" s="9">
        <v>4966</v>
      </c>
      <c r="L69" s="9">
        <v>4223</v>
      </c>
      <c r="M69" s="9">
        <v>3818</v>
      </c>
      <c r="N69" s="9">
        <v>3669</v>
      </c>
      <c r="O69" s="9">
        <v>3503</v>
      </c>
      <c r="P69" s="9">
        <v>2661</v>
      </c>
      <c r="Q69" s="9">
        <v>2109</v>
      </c>
      <c r="R69" s="9">
        <v>1841</v>
      </c>
      <c r="S69" s="10">
        <v>1646</v>
      </c>
      <c r="T69" s="10">
        <v>1519</v>
      </c>
      <c r="U69" s="9">
        <v>1351</v>
      </c>
    </row>
    <row r="70" spans="1:21">
      <c r="A70" s="8">
        <v>33</v>
      </c>
      <c r="B70" s="8">
        <v>604</v>
      </c>
      <c r="C70" s="8">
        <v>33604</v>
      </c>
      <c r="D70" s="8" t="s">
        <v>236</v>
      </c>
      <c r="E70" s="68">
        <v>606</v>
      </c>
      <c r="F70" s="68" t="s">
        <v>234</v>
      </c>
      <c r="G70" s="9">
        <v>1685</v>
      </c>
      <c r="H70" s="9">
        <v>1667</v>
      </c>
      <c r="I70" s="9">
        <v>1628</v>
      </c>
      <c r="J70" s="9">
        <v>1745</v>
      </c>
      <c r="K70" s="9">
        <v>1588</v>
      </c>
      <c r="L70" s="9">
        <v>1209</v>
      </c>
      <c r="M70" s="9">
        <v>1124</v>
      </c>
      <c r="N70" s="9">
        <v>1127</v>
      </c>
      <c r="O70" s="9">
        <v>1085</v>
      </c>
      <c r="P70" s="9">
        <v>995</v>
      </c>
      <c r="Q70" s="9">
        <v>980</v>
      </c>
      <c r="R70" s="9">
        <v>948</v>
      </c>
      <c r="S70" s="10">
        <v>801</v>
      </c>
      <c r="T70" s="10">
        <v>697</v>
      </c>
      <c r="U70" s="9">
        <v>593</v>
      </c>
    </row>
    <row r="71" spans="1:21">
      <c r="A71" s="8">
        <v>33</v>
      </c>
      <c r="B71" s="8">
        <v>606</v>
      </c>
      <c r="C71" s="8">
        <v>33606</v>
      </c>
      <c r="D71" s="8" t="s">
        <v>234</v>
      </c>
      <c r="E71" s="68">
        <v>606</v>
      </c>
      <c r="F71" s="68" t="s">
        <v>234</v>
      </c>
      <c r="G71" s="9">
        <v>15366</v>
      </c>
      <c r="H71" s="9">
        <v>15634</v>
      </c>
      <c r="I71" s="9">
        <v>15392</v>
      </c>
      <c r="J71" s="9">
        <v>14238</v>
      </c>
      <c r="K71" s="9">
        <v>12787</v>
      </c>
      <c r="L71" s="9">
        <v>11557</v>
      </c>
      <c r="M71" s="9">
        <v>11241</v>
      </c>
      <c r="N71" s="9">
        <v>11547</v>
      </c>
      <c r="O71" s="9">
        <v>11745</v>
      </c>
      <c r="P71" s="9">
        <v>11810</v>
      </c>
      <c r="Q71" s="9">
        <v>11676</v>
      </c>
      <c r="R71" s="9">
        <v>11451</v>
      </c>
      <c r="S71" s="10">
        <v>10834</v>
      </c>
      <c r="T71" s="10">
        <v>10660</v>
      </c>
      <c r="U71" s="9">
        <v>10289</v>
      </c>
    </row>
    <row r="72" spans="1:21">
      <c r="A72" s="8">
        <v>33</v>
      </c>
      <c r="B72" s="8">
        <v>622</v>
      </c>
      <c r="C72" s="8">
        <v>33622</v>
      </c>
      <c r="D72" s="8" t="s">
        <v>237</v>
      </c>
      <c r="E72" s="5">
        <v>622</v>
      </c>
      <c r="F72" s="36" t="s">
        <v>237</v>
      </c>
      <c r="G72" s="9">
        <v>14040</v>
      </c>
      <c r="H72" s="9">
        <v>14317</v>
      </c>
      <c r="I72" s="9">
        <v>13691</v>
      </c>
      <c r="J72" s="9">
        <v>12591</v>
      </c>
      <c r="K72" s="9">
        <v>11395</v>
      </c>
      <c r="L72" s="9">
        <v>10773</v>
      </c>
      <c r="M72" s="9">
        <v>10445</v>
      </c>
      <c r="N72" s="9">
        <v>10382</v>
      </c>
      <c r="O72" s="9">
        <v>11469</v>
      </c>
      <c r="P72" s="9">
        <v>11539</v>
      </c>
      <c r="Q72" s="9">
        <v>11669</v>
      </c>
      <c r="R72" s="9">
        <v>11428</v>
      </c>
      <c r="S72" s="10">
        <v>11263</v>
      </c>
      <c r="T72" s="10">
        <v>11195</v>
      </c>
      <c r="U72" s="9">
        <v>11125</v>
      </c>
    </row>
    <row r="73" spans="1:21">
      <c r="A73" s="8">
        <v>33</v>
      </c>
      <c r="B73" s="8">
        <v>623</v>
      </c>
      <c r="C73" s="8">
        <v>33623</v>
      </c>
      <c r="D73" s="8" t="s">
        <v>238</v>
      </c>
      <c r="E73" s="5">
        <v>623</v>
      </c>
      <c r="F73" s="36" t="s">
        <v>238</v>
      </c>
      <c r="G73" s="9">
        <v>8761</v>
      </c>
      <c r="H73" s="9">
        <v>9136</v>
      </c>
      <c r="I73" s="9">
        <v>8925</v>
      </c>
      <c r="J73" s="9">
        <v>8188</v>
      </c>
      <c r="K73" s="9">
        <v>7401</v>
      </c>
      <c r="L73" s="9">
        <v>7010</v>
      </c>
      <c r="M73" s="9">
        <v>7716</v>
      </c>
      <c r="N73" s="9">
        <v>7818</v>
      </c>
      <c r="O73" s="9">
        <v>7905</v>
      </c>
      <c r="P73" s="9">
        <v>7577</v>
      </c>
      <c r="Q73" s="9">
        <v>7230</v>
      </c>
      <c r="R73" s="9">
        <v>6690</v>
      </c>
      <c r="S73" s="10">
        <v>6475</v>
      </c>
      <c r="T73" s="10">
        <v>6085</v>
      </c>
      <c r="U73" s="9">
        <v>5906</v>
      </c>
    </row>
    <row r="74" spans="1:21">
      <c r="A74" s="8">
        <v>33</v>
      </c>
      <c r="B74" s="8">
        <v>643</v>
      </c>
      <c r="C74" s="8">
        <v>33643</v>
      </c>
      <c r="D74" s="8" t="s">
        <v>239</v>
      </c>
      <c r="E74" s="5">
        <v>643</v>
      </c>
      <c r="F74" s="36" t="s">
        <v>239</v>
      </c>
      <c r="G74" s="9">
        <v>2926</v>
      </c>
      <c r="H74" s="9">
        <v>3040</v>
      </c>
      <c r="I74" s="9">
        <v>2902</v>
      </c>
      <c r="J74" s="9">
        <v>2714</v>
      </c>
      <c r="K74" s="9">
        <v>2370</v>
      </c>
      <c r="L74" s="9">
        <v>2014</v>
      </c>
      <c r="M74" s="9">
        <v>2009</v>
      </c>
      <c r="N74" s="9">
        <v>1923</v>
      </c>
      <c r="O74" s="9">
        <v>1928</v>
      </c>
      <c r="P74" s="9">
        <v>1939</v>
      </c>
      <c r="Q74" s="9">
        <v>1902</v>
      </c>
      <c r="R74" s="9">
        <v>1831</v>
      </c>
      <c r="S74" s="10">
        <v>1684</v>
      </c>
      <c r="T74" s="10">
        <v>1520</v>
      </c>
      <c r="U74" s="9">
        <v>1472</v>
      </c>
    </row>
    <row r="75" spans="1:21">
      <c r="A75" s="8">
        <v>33</v>
      </c>
      <c r="B75" s="8">
        <v>663</v>
      </c>
      <c r="C75" s="8">
        <v>33663</v>
      </c>
      <c r="D75" s="8" t="s">
        <v>240</v>
      </c>
      <c r="E75" s="5">
        <v>663</v>
      </c>
      <c r="F75" s="36" t="s">
        <v>240</v>
      </c>
      <c r="G75" s="9">
        <v>10995</v>
      </c>
      <c r="H75" s="9">
        <v>11015</v>
      </c>
      <c r="I75" s="9">
        <v>10671</v>
      </c>
      <c r="J75" s="9">
        <v>10095</v>
      </c>
      <c r="K75" s="9">
        <v>8680</v>
      </c>
      <c r="L75" s="9">
        <v>7697</v>
      </c>
      <c r="M75" s="9">
        <v>7452</v>
      </c>
      <c r="N75" s="9">
        <v>7257</v>
      </c>
      <c r="O75" s="9">
        <v>7005</v>
      </c>
      <c r="P75" s="9">
        <v>6605</v>
      </c>
      <c r="Q75" s="9">
        <v>6266</v>
      </c>
      <c r="R75" s="9">
        <v>6115</v>
      </c>
      <c r="S75" s="10">
        <v>5690</v>
      </c>
      <c r="T75" s="10">
        <v>5296</v>
      </c>
      <c r="U75" s="9">
        <v>4907</v>
      </c>
    </row>
    <row r="76" spans="1:21">
      <c r="A76" s="8">
        <v>33</v>
      </c>
      <c r="B76" s="8">
        <v>661</v>
      </c>
      <c r="C76" s="8">
        <v>33661</v>
      </c>
      <c r="D76" s="8" t="s">
        <v>241</v>
      </c>
      <c r="E76" s="68">
        <v>666</v>
      </c>
      <c r="F76" s="68" t="s">
        <v>242</v>
      </c>
      <c r="G76" s="9">
        <v>11035</v>
      </c>
      <c r="H76" s="9">
        <v>11154</v>
      </c>
      <c r="I76" s="9">
        <v>10915</v>
      </c>
      <c r="J76" s="9">
        <v>10303</v>
      </c>
      <c r="K76" s="9">
        <v>9072</v>
      </c>
      <c r="L76" s="9">
        <v>8195</v>
      </c>
      <c r="M76" s="9">
        <v>7889</v>
      </c>
      <c r="N76" s="9">
        <v>7744</v>
      </c>
      <c r="O76" s="9">
        <v>7840</v>
      </c>
      <c r="P76" s="9">
        <v>7696</v>
      </c>
      <c r="Q76" s="9">
        <v>7442</v>
      </c>
      <c r="R76" s="9">
        <v>7214</v>
      </c>
      <c r="S76" s="10">
        <v>6998</v>
      </c>
      <c r="T76" s="10">
        <v>6898</v>
      </c>
      <c r="U76" s="9">
        <v>6475</v>
      </c>
    </row>
    <row r="77" spans="1:21">
      <c r="A77" s="8">
        <v>33</v>
      </c>
      <c r="B77" s="8">
        <v>662</v>
      </c>
      <c r="C77" s="8">
        <v>33662</v>
      </c>
      <c r="D77" s="8" t="s">
        <v>243</v>
      </c>
      <c r="E77" s="68">
        <v>666</v>
      </c>
      <c r="F77" s="68" t="s">
        <v>242</v>
      </c>
      <c r="G77" s="9">
        <v>8315</v>
      </c>
      <c r="H77" s="9">
        <v>8649</v>
      </c>
      <c r="I77" s="9">
        <v>7758</v>
      </c>
      <c r="J77" s="9">
        <v>7609</v>
      </c>
      <c r="K77" s="9">
        <v>6412</v>
      </c>
      <c r="L77" s="9">
        <v>5154</v>
      </c>
      <c r="M77" s="9">
        <v>4766</v>
      </c>
      <c r="N77" s="9">
        <v>4412</v>
      </c>
      <c r="O77" s="9">
        <v>4243</v>
      </c>
      <c r="P77" s="9">
        <v>3894</v>
      </c>
      <c r="Q77" s="9">
        <v>3648</v>
      </c>
      <c r="R77" s="9">
        <v>3477</v>
      </c>
      <c r="S77" s="10">
        <v>3080</v>
      </c>
      <c r="T77" s="10">
        <v>2810</v>
      </c>
      <c r="U77" s="9">
        <v>2458</v>
      </c>
    </row>
    <row r="78" spans="1:21">
      <c r="A78" s="8">
        <v>33</v>
      </c>
      <c r="B78" s="8">
        <v>665</v>
      </c>
      <c r="C78" s="8">
        <v>33665</v>
      </c>
      <c r="D78" s="8" t="s">
        <v>244</v>
      </c>
      <c r="E78" s="68">
        <v>666</v>
      </c>
      <c r="F78" s="68" t="s">
        <v>242</v>
      </c>
      <c r="G78" s="9">
        <v>14328</v>
      </c>
      <c r="H78" s="9">
        <v>15612</v>
      </c>
      <c r="I78" s="9">
        <v>16082</v>
      </c>
      <c r="J78" s="9">
        <v>15132</v>
      </c>
      <c r="K78" s="9">
        <v>11567</v>
      </c>
      <c r="L78" s="9">
        <v>10024</v>
      </c>
      <c r="M78" s="9">
        <v>8160</v>
      </c>
      <c r="N78" s="9">
        <v>7873</v>
      </c>
      <c r="O78" s="9">
        <v>7633</v>
      </c>
      <c r="P78" s="9">
        <v>7382</v>
      </c>
      <c r="Q78" s="9">
        <v>7164</v>
      </c>
      <c r="R78" s="9">
        <v>6871</v>
      </c>
      <c r="S78" s="10">
        <v>6499</v>
      </c>
      <c r="T78" s="10">
        <v>5934</v>
      </c>
      <c r="U78" s="9">
        <v>5499</v>
      </c>
    </row>
    <row r="79" spans="1:21">
      <c r="A79" s="8">
        <v>33</v>
      </c>
      <c r="B79" s="8">
        <v>305</v>
      </c>
      <c r="C79" s="8">
        <v>33305</v>
      </c>
      <c r="D79" s="8" t="s">
        <v>245</v>
      </c>
      <c r="E79" s="68">
        <v>681</v>
      </c>
      <c r="F79" s="68" t="s">
        <v>246</v>
      </c>
      <c r="G79" s="9">
        <v>13346</v>
      </c>
      <c r="H79" s="9">
        <v>13798</v>
      </c>
      <c r="I79" s="9">
        <v>12802</v>
      </c>
      <c r="J79" s="9">
        <v>11802</v>
      </c>
      <c r="K79" s="9">
        <v>10373</v>
      </c>
      <c r="L79" s="9">
        <v>8083</v>
      </c>
      <c r="M79" s="9">
        <v>7202</v>
      </c>
      <c r="N79" s="9">
        <v>6750</v>
      </c>
      <c r="O79" s="9">
        <v>6572</v>
      </c>
      <c r="P79" s="9">
        <v>6278</v>
      </c>
      <c r="Q79" s="9">
        <v>6529</v>
      </c>
      <c r="R79" s="9">
        <v>6199</v>
      </c>
      <c r="S79" s="10">
        <v>5829</v>
      </c>
      <c r="T79" s="10">
        <v>5284</v>
      </c>
      <c r="U79" s="9">
        <v>4956</v>
      </c>
    </row>
    <row r="80" spans="1:21">
      <c r="A80" s="8">
        <v>33</v>
      </c>
      <c r="B80" s="8">
        <v>523</v>
      </c>
      <c r="C80" s="8">
        <v>33523</v>
      </c>
      <c r="D80" s="8" t="s">
        <v>247</v>
      </c>
      <c r="E80" s="68">
        <v>681</v>
      </c>
      <c r="F80" s="68" t="s">
        <v>246</v>
      </c>
      <c r="G80" s="9">
        <v>13151</v>
      </c>
      <c r="H80" s="9">
        <v>13624</v>
      </c>
      <c r="I80" s="9">
        <v>13661</v>
      </c>
      <c r="J80" s="9">
        <v>12997</v>
      </c>
      <c r="K80" s="9">
        <v>10991</v>
      </c>
      <c r="L80" s="9">
        <v>9731</v>
      </c>
      <c r="M80" s="9">
        <v>8754</v>
      </c>
      <c r="N80" s="9">
        <v>8616</v>
      </c>
      <c r="O80" s="9">
        <v>8824</v>
      </c>
      <c r="P80" s="9">
        <v>8833</v>
      </c>
      <c r="Q80" s="9">
        <v>8978</v>
      </c>
      <c r="R80" s="9">
        <v>8452</v>
      </c>
      <c r="S80" s="10">
        <v>8211</v>
      </c>
      <c r="T80" s="10">
        <v>7749</v>
      </c>
      <c r="U80" s="9">
        <v>6994</v>
      </c>
    </row>
    <row r="81" spans="1:21">
      <c r="A81" s="8"/>
      <c r="B81" s="8"/>
      <c r="C81" s="8"/>
      <c r="D81" s="8"/>
      <c r="E81" s="68"/>
      <c r="F81" s="6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21">
      <c r="A82" s="1" t="s">
        <v>103</v>
      </c>
    </row>
    <row r="83" spans="1:21">
      <c r="B83" s="5">
        <v>201</v>
      </c>
      <c r="C83" s="5">
        <v>33201</v>
      </c>
      <c r="D83" s="5" t="s">
        <v>164</v>
      </c>
      <c r="E83" s="5">
        <v>201</v>
      </c>
      <c r="G83" s="9">
        <f>SUM(G3:G7)</f>
        <v>359590</v>
      </c>
      <c r="H83" s="9">
        <f t="shared" ref="H83:R83" si="0">SUM(H3:H7)</f>
        <v>383081</v>
      </c>
      <c r="I83" s="9">
        <f t="shared" si="0"/>
        <v>411577</v>
      </c>
      <c r="J83" s="9">
        <f t="shared" si="0"/>
        <v>432177</v>
      </c>
      <c r="K83" s="9">
        <f t="shared" si="0"/>
        <v>459671</v>
      </c>
      <c r="L83" s="9">
        <f t="shared" si="0"/>
        <v>500599</v>
      </c>
      <c r="M83" s="9">
        <f t="shared" si="0"/>
        <v>555051</v>
      </c>
      <c r="N83" s="9">
        <f t="shared" si="0"/>
        <v>590424</v>
      </c>
      <c r="O83" s="9">
        <f t="shared" si="0"/>
        <v>618950</v>
      </c>
      <c r="P83" s="9">
        <f t="shared" si="0"/>
        <v>640406</v>
      </c>
      <c r="Q83" s="9">
        <f t="shared" si="0"/>
        <v>663346</v>
      </c>
      <c r="R83" s="9">
        <f t="shared" si="0"/>
        <v>674375</v>
      </c>
      <c r="S83" s="10">
        <v>696172</v>
      </c>
      <c r="T83" s="9">
        <v>709584</v>
      </c>
      <c r="U83" s="9">
        <v>719474</v>
      </c>
    </row>
    <row r="84" spans="1:21">
      <c r="B84" s="5">
        <v>202</v>
      </c>
      <c r="C84" s="5">
        <v>33202</v>
      </c>
      <c r="D84" s="5" t="s">
        <v>168</v>
      </c>
      <c r="E84" s="5">
        <v>202</v>
      </c>
      <c r="G84" s="9">
        <f>SUM(G8:G10)</f>
        <v>261240</v>
      </c>
      <c r="H84" s="9">
        <f t="shared" ref="H84:R84" si="1">SUM(H8:H10)</f>
        <v>266949</v>
      </c>
      <c r="I84" s="9">
        <f t="shared" si="1"/>
        <v>279317</v>
      </c>
      <c r="J84" s="9">
        <f t="shared" si="1"/>
        <v>286902</v>
      </c>
      <c r="K84" s="9">
        <f t="shared" si="1"/>
        <v>308908</v>
      </c>
      <c r="L84" s="9">
        <f t="shared" si="1"/>
        <v>374385</v>
      </c>
      <c r="M84" s="9">
        <f t="shared" si="1"/>
        <v>417750</v>
      </c>
      <c r="N84" s="9">
        <f t="shared" si="1"/>
        <v>432171</v>
      </c>
      <c r="O84" s="9">
        <f t="shared" si="1"/>
        <v>443721</v>
      </c>
      <c r="P84" s="9">
        <f t="shared" si="1"/>
        <v>445059</v>
      </c>
      <c r="Q84" s="9">
        <f t="shared" si="1"/>
        <v>453618</v>
      </c>
      <c r="R84" s="9">
        <f t="shared" si="1"/>
        <v>460869</v>
      </c>
      <c r="S84" s="10">
        <v>469377</v>
      </c>
      <c r="T84" s="9">
        <v>475513</v>
      </c>
      <c r="U84" s="9">
        <v>477118</v>
      </c>
    </row>
    <row r="85" spans="1:21">
      <c r="B85" s="5">
        <v>203</v>
      </c>
      <c r="C85" s="5">
        <v>33203</v>
      </c>
      <c r="D85" s="5" t="s">
        <v>171</v>
      </c>
      <c r="E85" s="5">
        <v>203</v>
      </c>
      <c r="G85" s="9">
        <f>SUM(G11:G15)</f>
        <v>112620</v>
      </c>
      <c r="H85" s="9">
        <f t="shared" ref="H85:R85" si="2">SUM(H11:H15)</f>
        <v>113575</v>
      </c>
      <c r="I85" s="9">
        <f t="shared" si="2"/>
        <v>113938</v>
      </c>
      <c r="J85" s="9">
        <f t="shared" si="2"/>
        <v>108977</v>
      </c>
      <c r="K85" s="9">
        <f t="shared" si="2"/>
        <v>103637</v>
      </c>
      <c r="L85" s="9">
        <f t="shared" si="2"/>
        <v>101015</v>
      </c>
      <c r="M85" s="9">
        <f t="shared" si="2"/>
        <v>103527</v>
      </c>
      <c r="N85" s="9">
        <f t="shared" si="2"/>
        <v>106684</v>
      </c>
      <c r="O85" s="9">
        <f t="shared" si="2"/>
        <v>110542</v>
      </c>
      <c r="P85" s="9">
        <f t="shared" si="2"/>
        <v>112386</v>
      </c>
      <c r="Q85" s="9">
        <f t="shared" si="2"/>
        <v>113617</v>
      </c>
      <c r="R85" s="9">
        <f t="shared" si="2"/>
        <v>111499</v>
      </c>
      <c r="S85" s="10">
        <v>110569</v>
      </c>
      <c r="T85" s="9">
        <v>106788</v>
      </c>
      <c r="U85" s="9">
        <v>103746</v>
      </c>
    </row>
    <row r="86" spans="1:21">
      <c r="B86" s="5">
        <v>204</v>
      </c>
      <c r="C86" s="5">
        <v>33204</v>
      </c>
      <c r="D86" s="5" t="s">
        <v>176</v>
      </c>
      <c r="E86" s="5">
        <v>204</v>
      </c>
      <c r="G86" s="9">
        <f>SUM(G16)</f>
        <v>62004</v>
      </c>
      <c r="H86" s="9">
        <f t="shared" ref="H86:R86" si="3">SUM(H16)</f>
        <v>65625</v>
      </c>
      <c r="I86" s="9">
        <f t="shared" si="3"/>
        <v>68076</v>
      </c>
      <c r="J86" s="9">
        <f t="shared" si="3"/>
        <v>70933</v>
      </c>
      <c r="K86" s="9">
        <f t="shared" si="3"/>
        <v>71419</v>
      </c>
      <c r="L86" s="9">
        <f t="shared" si="3"/>
        <v>73478</v>
      </c>
      <c r="M86" s="9">
        <f t="shared" si="3"/>
        <v>78516</v>
      </c>
      <c r="N86" s="9">
        <f t="shared" si="3"/>
        <v>77803</v>
      </c>
      <c r="O86" s="9">
        <f t="shared" si="3"/>
        <v>76954</v>
      </c>
      <c r="P86" s="9">
        <f t="shared" si="3"/>
        <v>73238</v>
      </c>
      <c r="Q86" s="9">
        <f t="shared" si="3"/>
        <v>71330</v>
      </c>
      <c r="R86" s="9">
        <f t="shared" si="3"/>
        <v>69567</v>
      </c>
      <c r="S86" s="10">
        <v>67047</v>
      </c>
      <c r="T86" s="9">
        <v>64588</v>
      </c>
      <c r="U86" s="9">
        <v>60736</v>
      </c>
    </row>
    <row r="87" spans="1:21">
      <c r="B87" s="5">
        <v>205</v>
      </c>
      <c r="C87" s="5">
        <v>33205</v>
      </c>
      <c r="D87" s="5" t="s">
        <v>177</v>
      </c>
      <c r="E87" s="5">
        <v>205</v>
      </c>
      <c r="G87" s="9">
        <f>G17</f>
        <v>76054</v>
      </c>
      <c r="H87" s="9">
        <f t="shared" ref="H87:R87" si="4">H17</f>
        <v>75372</v>
      </c>
      <c r="I87" s="9">
        <f t="shared" si="4"/>
        <v>73552</v>
      </c>
      <c r="J87" s="9">
        <f t="shared" si="4"/>
        <v>68987</v>
      </c>
      <c r="K87" s="9">
        <f t="shared" si="4"/>
        <v>63778</v>
      </c>
      <c r="L87" s="9">
        <f t="shared" si="4"/>
        <v>62405</v>
      </c>
      <c r="M87" s="9">
        <f t="shared" si="4"/>
        <v>63413</v>
      </c>
      <c r="N87" s="9">
        <f t="shared" si="4"/>
        <v>61917</v>
      </c>
      <c r="O87" s="9">
        <f t="shared" si="4"/>
        <v>60598</v>
      </c>
      <c r="P87" s="9">
        <f t="shared" si="4"/>
        <v>59619</v>
      </c>
      <c r="Q87" s="9">
        <f t="shared" si="4"/>
        <v>60478</v>
      </c>
      <c r="R87" s="9">
        <f t="shared" si="4"/>
        <v>59300</v>
      </c>
      <c r="S87" s="10">
        <v>57272</v>
      </c>
      <c r="T87" s="9">
        <v>54225</v>
      </c>
      <c r="U87" s="9">
        <v>50568</v>
      </c>
    </row>
    <row r="88" spans="1:21">
      <c r="B88" s="5">
        <v>207</v>
      </c>
      <c r="C88" s="5">
        <v>33207</v>
      </c>
      <c r="D88" s="5" t="s">
        <v>178</v>
      </c>
      <c r="E88" s="5">
        <v>207</v>
      </c>
      <c r="G88" s="9">
        <f>SUM(G18:G20)</f>
        <v>63065</v>
      </c>
      <c r="H88" s="9">
        <f t="shared" ref="H88:R88" si="5">SUM(H18:H20)</f>
        <v>63290</v>
      </c>
      <c r="I88" s="9">
        <f t="shared" si="5"/>
        <v>62530</v>
      </c>
      <c r="J88" s="9">
        <f t="shared" si="5"/>
        <v>60899</v>
      </c>
      <c r="K88" s="9">
        <f t="shared" si="5"/>
        <v>57253</v>
      </c>
      <c r="L88" s="9">
        <f t="shared" si="5"/>
        <v>54350</v>
      </c>
      <c r="M88" s="9">
        <f t="shared" si="5"/>
        <v>52591</v>
      </c>
      <c r="N88" s="9">
        <f t="shared" si="5"/>
        <v>51669</v>
      </c>
      <c r="O88" s="9">
        <f t="shared" si="5"/>
        <v>51053</v>
      </c>
      <c r="P88" s="9">
        <f t="shared" si="5"/>
        <v>49255</v>
      </c>
      <c r="Q88" s="9">
        <f t="shared" si="5"/>
        <v>47647</v>
      </c>
      <c r="R88" s="9">
        <f t="shared" si="5"/>
        <v>46489</v>
      </c>
      <c r="S88" s="10">
        <v>45104</v>
      </c>
      <c r="T88" s="9">
        <v>43927</v>
      </c>
      <c r="U88" s="9">
        <v>41390</v>
      </c>
    </row>
    <row r="89" spans="1:21">
      <c r="B89" s="5">
        <v>208</v>
      </c>
      <c r="C89" s="5">
        <v>33208</v>
      </c>
      <c r="D89" s="5" t="s">
        <v>181</v>
      </c>
      <c r="E89" s="5">
        <v>208</v>
      </c>
      <c r="G89" s="9">
        <f>SUM(G21:G23)</f>
        <v>48998</v>
      </c>
      <c r="H89" s="9">
        <f t="shared" ref="H89:R89" si="6">SUM(H21:H23)</f>
        <v>49227</v>
      </c>
      <c r="I89" s="9">
        <f t="shared" si="6"/>
        <v>49706</v>
      </c>
      <c r="J89" s="9">
        <f t="shared" si="6"/>
        <v>47564</v>
      </c>
      <c r="K89" s="9">
        <f t="shared" si="6"/>
        <v>45984</v>
      </c>
      <c r="L89" s="9">
        <f t="shared" si="6"/>
        <v>48444</v>
      </c>
      <c r="M89" s="9">
        <f t="shared" si="6"/>
        <v>53684</v>
      </c>
      <c r="N89" s="9">
        <f t="shared" si="6"/>
        <v>56865</v>
      </c>
      <c r="O89" s="9">
        <f t="shared" si="6"/>
        <v>59714</v>
      </c>
      <c r="P89" s="9">
        <f t="shared" si="6"/>
        <v>61459</v>
      </c>
      <c r="Q89" s="9">
        <f t="shared" si="6"/>
        <v>65437</v>
      </c>
      <c r="R89" s="9">
        <f t="shared" si="6"/>
        <v>66201</v>
      </c>
      <c r="S89" s="10">
        <v>66584</v>
      </c>
      <c r="T89" s="9">
        <v>66201</v>
      </c>
      <c r="U89" s="9">
        <v>60736</v>
      </c>
    </row>
    <row r="90" spans="1:21">
      <c r="B90" s="5">
        <v>209</v>
      </c>
      <c r="C90" s="5">
        <v>33209</v>
      </c>
      <c r="D90" s="5" t="s">
        <v>184</v>
      </c>
      <c r="E90" s="5">
        <v>209</v>
      </c>
      <c r="G90" s="9">
        <f>SUM(G24:G28)</f>
        <v>75600</v>
      </c>
      <c r="H90" s="9">
        <f t="shared" ref="H90:R90" si="7">SUM(H24:H28)</f>
        <v>75855</v>
      </c>
      <c r="I90" s="9">
        <f t="shared" si="7"/>
        <v>74044</v>
      </c>
      <c r="J90" s="9">
        <f t="shared" si="7"/>
        <v>68524</v>
      </c>
      <c r="K90" s="9">
        <f t="shared" si="7"/>
        <v>60579</v>
      </c>
      <c r="L90" s="9">
        <f t="shared" si="7"/>
        <v>53270</v>
      </c>
      <c r="M90" s="9">
        <f t="shared" si="7"/>
        <v>49330</v>
      </c>
      <c r="N90" s="9">
        <f t="shared" si="7"/>
        <v>47013</v>
      </c>
      <c r="O90" s="9">
        <f t="shared" si="7"/>
        <v>45760</v>
      </c>
      <c r="P90" s="9">
        <f t="shared" si="7"/>
        <v>44039</v>
      </c>
      <c r="Q90" s="9">
        <f t="shared" si="7"/>
        <v>43115</v>
      </c>
      <c r="R90" s="9">
        <f t="shared" si="7"/>
        <v>41077</v>
      </c>
      <c r="S90" s="10">
        <v>38799</v>
      </c>
      <c r="T90" s="9">
        <v>34963</v>
      </c>
      <c r="U90" s="9">
        <v>50568</v>
      </c>
    </row>
    <row r="91" spans="1:21">
      <c r="B91" s="5">
        <v>210</v>
      </c>
      <c r="C91" s="5">
        <v>33210</v>
      </c>
      <c r="D91" s="5" t="s">
        <v>189</v>
      </c>
      <c r="E91" s="5">
        <v>210</v>
      </c>
      <c r="G91" s="9">
        <f>SUM(G29:G33)</f>
        <v>63600</v>
      </c>
      <c r="H91" s="9">
        <f t="shared" ref="H91:R91" si="8">SUM(H29:H33)</f>
        <v>65030</v>
      </c>
      <c r="I91" s="9">
        <f t="shared" si="8"/>
        <v>66117</v>
      </c>
      <c r="J91" s="9">
        <f t="shared" si="8"/>
        <v>62297</v>
      </c>
      <c r="K91" s="9">
        <f t="shared" si="8"/>
        <v>55164</v>
      </c>
      <c r="L91" s="9">
        <f t="shared" si="8"/>
        <v>48967</v>
      </c>
      <c r="M91" s="9">
        <f t="shared" si="8"/>
        <v>46726</v>
      </c>
      <c r="N91" s="9">
        <f t="shared" si="8"/>
        <v>44882</v>
      </c>
      <c r="O91" s="9">
        <f t="shared" si="8"/>
        <v>44019</v>
      </c>
      <c r="P91" s="9">
        <f t="shared" si="8"/>
        <v>42264</v>
      </c>
      <c r="Q91" s="9">
        <f t="shared" si="8"/>
        <v>39891</v>
      </c>
      <c r="R91" s="9">
        <f t="shared" si="8"/>
        <v>38492</v>
      </c>
      <c r="S91" s="10">
        <v>36073</v>
      </c>
      <c r="T91" s="9">
        <v>33870</v>
      </c>
      <c r="U91" s="9">
        <v>41390</v>
      </c>
    </row>
    <row r="92" spans="1:21">
      <c r="B92" s="5">
        <v>211</v>
      </c>
      <c r="C92" s="5">
        <v>33211</v>
      </c>
      <c r="D92" s="5" t="s">
        <v>194</v>
      </c>
      <c r="E92" s="5">
        <v>211</v>
      </c>
      <c r="G92" s="9">
        <f>SUM(G34:G36)</f>
        <v>49474</v>
      </c>
      <c r="H92" s="9">
        <f t="shared" ref="H92:R92" si="9">SUM(H34:H36)</f>
        <v>49898</v>
      </c>
      <c r="I92" s="9">
        <f t="shared" si="9"/>
        <v>50143</v>
      </c>
      <c r="J92" s="9">
        <f t="shared" si="9"/>
        <v>50521</v>
      </c>
      <c r="K92" s="9">
        <f t="shared" si="9"/>
        <v>49972</v>
      </c>
      <c r="L92" s="9">
        <f t="shared" si="9"/>
        <v>50433</v>
      </c>
      <c r="M92" s="9">
        <f t="shared" si="9"/>
        <v>50745</v>
      </c>
      <c r="N92" s="9">
        <f t="shared" si="9"/>
        <v>49306</v>
      </c>
      <c r="O92" s="9">
        <f t="shared" si="9"/>
        <v>48112</v>
      </c>
      <c r="P92" s="9">
        <f t="shared" si="9"/>
        <v>46319</v>
      </c>
      <c r="Q92" s="9">
        <f t="shared" si="9"/>
        <v>44855</v>
      </c>
      <c r="R92" s="9">
        <f t="shared" si="9"/>
        <v>42534</v>
      </c>
      <c r="S92" s="10">
        <v>40241</v>
      </c>
      <c r="T92" s="9">
        <v>37839</v>
      </c>
      <c r="U92" s="9">
        <v>32075</v>
      </c>
    </row>
    <row r="93" spans="1:21">
      <c r="B93" s="5">
        <v>212</v>
      </c>
      <c r="C93" s="5">
        <v>33212</v>
      </c>
      <c r="D93" s="5" t="s">
        <v>198</v>
      </c>
      <c r="E93" s="5">
        <v>212</v>
      </c>
      <c r="G93" s="9">
        <f>SUM(G37:G39)</f>
        <v>40573</v>
      </c>
      <c r="H93" s="9">
        <f t="shared" ref="H93:R93" si="10">SUM(H37:H39)</f>
        <v>41451</v>
      </c>
      <c r="I93" s="9">
        <f t="shared" si="10"/>
        <v>40619</v>
      </c>
      <c r="J93" s="9">
        <f t="shared" si="10"/>
        <v>38789</v>
      </c>
      <c r="K93" s="9">
        <f t="shared" si="10"/>
        <v>35814</v>
      </c>
      <c r="L93" s="9">
        <f t="shared" si="10"/>
        <v>33769</v>
      </c>
      <c r="M93" s="9">
        <f t="shared" si="10"/>
        <v>35866</v>
      </c>
      <c r="N93" s="9">
        <f t="shared" si="10"/>
        <v>37939</v>
      </c>
      <c r="O93" s="9">
        <f t="shared" si="10"/>
        <v>38838</v>
      </c>
      <c r="P93" s="9">
        <f t="shared" si="10"/>
        <v>38928</v>
      </c>
      <c r="Q93" s="9">
        <f t="shared" si="10"/>
        <v>39228</v>
      </c>
      <c r="R93" s="9">
        <f t="shared" si="10"/>
        <v>39403</v>
      </c>
      <c r="S93" s="10">
        <v>39081</v>
      </c>
      <c r="T93" s="9">
        <v>37852</v>
      </c>
      <c r="U93" s="9">
        <v>36975</v>
      </c>
    </row>
    <row r="94" spans="1:21">
      <c r="B94" s="5">
        <v>213</v>
      </c>
      <c r="C94" s="5">
        <v>33213</v>
      </c>
      <c r="D94" s="5" t="s">
        <v>202</v>
      </c>
      <c r="E94" s="5">
        <v>213</v>
      </c>
      <c r="G94" s="9">
        <f>SUM(G40:G43)</f>
        <v>34075</v>
      </c>
      <c r="H94" s="9">
        <f t="shared" ref="H94:R94" si="11">SUM(H40:H43)</f>
        <v>34147</v>
      </c>
      <c r="I94" s="9">
        <f t="shared" si="11"/>
        <v>33572</v>
      </c>
      <c r="J94" s="9">
        <f t="shared" si="11"/>
        <v>31234</v>
      </c>
      <c r="K94" s="9">
        <f t="shared" si="11"/>
        <v>28194</v>
      </c>
      <c r="L94" s="9">
        <f t="shared" si="11"/>
        <v>26911</v>
      </c>
      <c r="M94" s="9">
        <f t="shared" si="11"/>
        <v>32211</v>
      </c>
      <c r="N94" s="9">
        <f t="shared" si="11"/>
        <v>37007</v>
      </c>
      <c r="O94" s="9">
        <f t="shared" si="11"/>
        <v>40005</v>
      </c>
      <c r="P94" s="9">
        <f t="shared" si="11"/>
        <v>41016</v>
      </c>
      <c r="Q94" s="9">
        <f t="shared" si="11"/>
        <v>43011</v>
      </c>
      <c r="R94" s="9">
        <f t="shared" si="11"/>
        <v>43813</v>
      </c>
      <c r="S94" s="10">
        <v>43913</v>
      </c>
      <c r="T94" s="9">
        <v>43458</v>
      </c>
      <c r="U94" s="9">
        <v>43214</v>
      </c>
    </row>
    <row r="95" spans="1:21">
      <c r="B95" s="5">
        <v>214</v>
      </c>
      <c r="C95" s="5">
        <v>33214</v>
      </c>
      <c r="D95" s="5" t="s">
        <v>207</v>
      </c>
      <c r="E95" s="5">
        <v>214</v>
      </c>
      <c r="G95" s="9">
        <f>SUM(G44:G52)</f>
        <v>84067</v>
      </c>
      <c r="H95" s="9">
        <f t="shared" ref="H95:R95" si="12">SUM(H44:H52)</f>
        <v>84344</v>
      </c>
      <c r="I95" s="9">
        <f t="shared" si="12"/>
        <v>82411</v>
      </c>
      <c r="J95" s="9">
        <f t="shared" si="12"/>
        <v>76198</v>
      </c>
      <c r="K95" s="9">
        <f t="shared" si="12"/>
        <v>68419</v>
      </c>
      <c r="L95" s="9">
        <f t="shared" si="12"/>
        <v>62608</v>
      </c>
      <c r="M95" s="9">
        <f t="shared" si="12"/>
        <v>61152</v>
      </c>
      <c r="N95" s="9">
        <f t="shared" si="12"/>
        <v>60586</v>
      </c>
      <c r="O95" s="9">
        <f t="shared" si="12"/>
        <v>60196</v>
      </c>
      <c r="P95" s="9">
        <f t="shared" si="12"/>
        <v>58754</v>
      </c>
      <c r="Q95" s="9">
        <f t="shared" si="12"/>
        <v>56607</v>
      </c>
      <c r="R95" s="9">
        <f t="shared" si="12"/>
        <v>54747</v>
      </c>
      <c r="S95" s="10">
        <v>51782</v>
      </c>
      <c r="T95" s="9">
        <v>48964</v>
      </c>
      <c r="U95" s="9">
        <v>46124</v>
      </c>
    </row>
    <row r="96" spans="1:21">
      <c r="B96" s="5">
        <v>215</v>
      </c>
      <c r="C96" s="5">
        <v>33215</v>
      </c>
      <c r="D96" s="5" t="s">
        <v>217</v>
      </c>
      <c r="E96" s="5">
        <v>215</v>
      </c>
      <c r="G96" s="9">
        <f>SUM(G53:G58)</f>
        <v>59990</v>
      </c>
      <c r="H96" s="9">
        <f t="shared" ref="H96:R96" si="13">SUM(H53:H58)</f>
        <v>60755</v>
      </c>
      <c r="I96" s="9">
        <f t="shared" si="13"/>
        <v>57761</v>
      </c>
      <c r="J96" s="9">
        <f t="shared" si="13"/>
        <v>52598</v>
      </c>
      <c r="K96" s="9">
        <f t="shared" si="13"/>
        <v>45973</v>
      </c>
      <c r="L96" s="9">
        <f t="shared" si="13"/>
        <v>40731</v>
      </c>
      <c r="M96" s="9">
        <f t="shared" si="13"/>
        <v>38793</v>
      </c>
      <c r="N96" s="9">
        <f t="shared" si="13"/>
        <v>38430</v>
      </c>
      <c r="O96" s="9">
        <f t="shared" si="13"/>
        <v>38309</v>
      </c>
      <c r="P96" s="9">
        <f t="shared" si="13"/>
        <v>36942</v>
      </c>
      <c r="Q96" s="9">
        <f t="shared" si="13"/>
        <v>36140</v>
      </c>
      <c r="R96" s="9">
        <f t="shared" si="13"/>
        <v>34577</v>
      </c>
      <c r="S96" s="10">
        <v>32479</v>
      </c>
      <c r="T96" s="9">
        <v>30498</v>
      </c>
      <c r="U96" s="9">
        <v>27977</v>
      </c>
    </row>
    <row r="97" spans="2:21">
      <c r="B97" s="5">
        <v>216</v>
      </c>
      <c r="C97" s="5">
        <v>33216</v>
      </c>
      <c r="D97" s="5" t="s">
        <v>248</v>
      </c>
      <c r="E97" s="5">
        <v>216</v>
      </c>
      <c r="G97" s="9">
        <f>SUM(G59:G61)</f>
        <v>38939</v>
      </c>
      <c r="H97" s="9">
        <f t="shared" ref="H97:R97" si="14">SUM(H59:H61)</f>
        <v>39137</v>
      </c>
      <c r="I97" s="9">
        <f t="shared" si="14"/>
        <v>38419</v>
      </c>
      <c r="J97" s="9">
        <f t="shared" si="14"/>
        <v>37002</v>
      </c>
      <c r="K97" s="9">
        <f t="shared" si="14"/>
        <v>35416</v>
      </c>
      <c r="L97" s="9">
        <f t="shared" si="14"/>
        <v>34889</v>
      </c>
      <c r="M97" s="9">
        <f t="shared" si="14"/>
        <v>37372</v>
      </c>
      <c r="N97" s="9">
        <f t="shared" si="14"/>
        <v>39360</v>
      </c>
      <c r="O97" s="9">
        <f t="shared" si="14"/>
        <v>39723</v>
      </c>
      <c r="P97" s="9">
        <f t="shared" si="14"/>
        <v>39415</v>
      </c>
      <c r="Q97" s="9">
        <f t="shared" si="14"/>
        <v>38595</v>
      </c>
      <c r="R97" s="9">
        <f t="shared" si="14"/>
        <v>37724</v>
      </c>
      <c r="S97" s="10">
        <v>37327</v>
      </c>
      <c r="T97" s="9">
        <v>36114</v>
      </c>
      <c r="U97" s="9">
        <v>34235</v>
      </c>
    </row>
    <row r="98" spans="2:21">
      <c r="B98" s="5">
        <v>346</v>
      </c>
      <c r="C98" s="5">
        <v>33346</v>
      </c>
      <c r="D98" s="5" t="s">
        <v>228</v>
      </c>
      <c r="E98" s="5">
        <v>346</v>
      </c>
      <c r="G98" s="9">
        <f>SUM(G62:G63)</f>
        <v>21949</v>
      </c>
      <c r="H98" s="9">
        <f t="shared" ref="H98:R98" si="15">SUM(H62:H63)</f>
        <v>21995</v>
      </c>
      <c r="I98" s="9">
        <f t="shared" si="15"/>
        <v>21637</v>
      </c>
      <c r="J98" s="9">
        <f t="shared" si="15"/>
        <v>20586</v>
      </c>
      <c r="K98" s="9">
        <f t="shared" si="15"/>
        <v>19009</v>
      </c>
      <c r="L98" s="9">
        <f t="shared" si="15"/>
        <v>17945</v>
      </c>
      <c r="M98" s="9">
        <f t="shared" si="15"/>
        <v>18385</v>
      </c>
      <c r="N98" s="9">
        <f t="shared" si="15"/>
        <v>19088</v>
      </c>
      <c r="O98" s="9">
        <f t="shared" si="15"/>
        <v>18827</v>
      </c>
      <c r="P98" s="9">
        <f t="shared" si="15"/>
        <v>17841</v>
      </c>
      <c r="Q98" s="9">
        <f t="shared" si="15"/>
        <v>17227</v>
      </c>
      <c r="R98" s="9">
        <f t="shared" si="15"/>
        <v>16815</v>
      </c>
      <c r="S98" s="10">
        <v>16180</v>
      </c>
      <c r="T98" s="9">
        <v>15362</v>
      </c>
      <c r="U98" s="9">
        <v>14412</v>
      </c>
    </row>
    <row r="99" spans="2:21">
      <c r="B99" s="5">
        <v>423</v>
      </c>
      <c r="C99" s="5">
        <v>33423</v>
      </c>
      <c r="D99" s="5" t="s">
        <v>229</v>
      </c>
      <c r="E99" s="5">
        <v>423</v>
      </c>
      <c r="G99" s="9">
        <f>SUM(G64)</f>
        <v>9032</v>
      </c>
      <c r="H99" s="9">
        <f t="shared" ref="H99:R99" si="16">SUM(H64)</f>
        <v>9474</v>
      </c>
      <c r="I99" s="9">
        <f t="shared" si="16"/>
        <v>9137</v>
      </c>
      <c r="J99" s="9">
        <f t="shared" si="16"/>
        <v>8375</v>
      </c>
      <c r="K99" s="9">
        <f t="shared" si="16"/>
        <v>8246</v>
      </c>
      <c r="L99" s="9">
        <f t="shared" si="16"/>
        <v>8352</v>
      </c>
      <c r="M99" s="9">
        <f t="shared" si="16"/>
        <v>9503</v>
      </c>
      <c r="N99" s="9">
        <f t="shared" si="16"/>
        <v>10816</v>
      </c>
      <c r="O99" s="9">
        <f t="shared" si="16"/>
        <v>11593</v>
      </c>
      <c r="P99" s="9">
        <f t="shared" si="16"/>
        <v>11634</v>
      </c>
      <c r="Q99" s="9">
        <f t="shared" si="16"/>
        <v>11562</v>
      </c>
      <c r="R99" s="9">
        <f t="shared" si="16"/>
        <v>11915</v>
      </c>
      <c r="S99" s="10">
        <v>11921</v>
      </c>
      <c r="T99" s="9">
        <v>12214</v>
      </c>
      <c r="U99" s="9">
        <v>12154</v>
      </c>
    </row>
    <row r="100" spans="2:21">
      <c r="B100" s="5">
        <v>445</v>
      </c>
      <c r="C100" s="5">
        <v>33445</v>
      </c>
      <c r="D100" s="5" t="s">
        <v>230</v>
      </c>
      <c r="E100" s="5">
        <v>445</v>
      </c>
      <c r="G100" s="9">
        <f>G65</f>
        <v>7442</v>
      </c>
      <c r="H100" s="9">
        <f t="shared" ref="H100:R100" si="17">H65</f>
        <v>7496</v>
      </c>
      <c r="I100" s="9">
        <f t="shared" si="17"/>
        <v>7263</v>
      </c>
      <c r="J100" s="9">
        <f t="shared" si="17"/>
        <v>7056</v>
      </c>
      <c r="K100" s="9">
        <f t="shared" si="17"/>
        <v>6966</v>
      </c>
      <c r="L100" s="9">
        <f t="shared" si="17"/>
        <v>7445</v>
      </c>
      <c r="M100" s="9">
        <f t="shared" si="17"/>
        <v>8216</v>
      </c>
      <c r="N100" s="9">
        <f t="shared" si="17"/>
        <v>9038</v>
      </c>
      <c r="O100" s="9">
        <f t="shared" si="17"/>
        <v>9975</v>
      </c>
      <c r="P100" s="9">
        <f t="shared" si="17"/>
        <v>10589</v>
      </c>
      <c r="Q100" s="9">
        <f t="shared" si="17"/>
        <v>10583</v>
      </c>
      <c r="R100" s="9">
        <f t="shared" si="17"/>
        <v>10782</v>
      </c>
      <c r="S100" s="10">
        <v>10823</v>
      </c>
      <c r="T100" s="9">
        <v>10916</v>
      </c>
      <c r="U100" s="5">
        <v>10875</v>
      </c>
    </row>
    <row r="101" spans="2:21">
      <c r="B101" s="5">
        <v>461</v>
      </c>
      <c r="C101" s="5">
        <v>33461</v>
      </c>
      <c r="D101" s="5" t="s">
        <v>231</v>
      </c>
      <c r="E101" s="5">
        <v>461</v>
      </c>
      <c r="G101" s="9">
        <f>SUM(G66)</f>
        <v>24592</v>
      </c>
      <c r="H101" s="9">
        <f t="shared" ref="H101:R102" si="18">SUM(H66)</f>
        <v>24122</v>
      </c>
      <c r="I101" s="9">
        <f t="shared" si="18"/>
        <v>23330</v>
      </c>
      <c r="J101" s="9">
        <f t="shared" si="18"/>
        <v>21960</v>
      </c>
      <c r="K101" s="9">
        <f t="shared" si="18"/>
        <v>19857</v>
      </c>
      <c r="L101" s="9">
        <f t="shared" si="18"/>
        <v>18665</v>
      </c>
      <c r="M101" s="9">
        <f t="shared" si="18"/>
        <v>18424</v>
      </c>
      <c r="N101" s="9">
        <f t="shared" si="18"/>
        <v>18400</v>
      </c>
      <c r="O101" s="9">
        <f t="shared" si="18"/>
        <v>17869</v>
      </c>
      <c r="P101" s="9">
        <f t="shared" si="18"/>
        <v>17306</v>
      </c>
      <c r="Q101" s="9">
        <f t="shared" si="18"/>
        <v>16803</v>
      </c>
      <c r="R101" s="9">
        <f t="shared" si="18"/>
        <v>16230</v>
      </c>
      <c r="S101" s="10">
        <v>15713</v>
      </c>
      <c r="T101" s="9">
        <v>15092</v>
      </c>
      <c r="U101" s="9">
        <v>14201</v>
      </c>
    </row>
    <row r="102" spans="2:21">
      <c r="B102" s="5">
        <v>586</v>
      </c>
      <c r="C102" s="5">
        <v>33586</v>
      </c>
      <c r="D102" s="5" t="s">
        <v>232</v>
      </c>
      <c r="E102" s="5">
        <v>586</v>
      </c>
      <c r="G102" s="9">
        <f>SUM(G67)</f>
        <v>2216</v>
      </c>
      <c r="H102" s="9">
        <f t="shared" si="18"/>
        <v>2214</v>
      </c>
      <c r="I102" s="9">
        <f t="shared" si="18"/>
        <v>2084</v>
      </c>
      <c r="J102" s="9">
        <f t="shared" si="18"/>
        <v>1968</v>
      </c>
      <c r="K102" s="9">
        <f t="shared" si="18"/>
        <v>1708</v>
      </c>
      <c r="L102" s="9">
        <f t="shared" si="18"/>
        <v>1404</v>
      </c>
      <c r="M102" s="9">
        <f t="shared" si="18"/>
        <v>1280</v>
      </c>
      <c r="N102" s="9">
        <f t="shared" si="18"/>
        <v>1357</v>
      </c>
      <c r="O102" s="9">
        <f t="shared" si="18"/>
        <v>1272</v>
      </c>
      <c r="P102" s="9">
        <f t="shared" si="18"/>
        <v>1165</v>
      </c>
      <c r="Q102" s="9">
        <f t="shared" si="18"/>
        <v>1101</v>
      </c>
      <c r="R102" s="9">
        <f t="shared" si="18"/>
        <v>1051</v>
      </c>
      <c r="S102" s="10">
        <v>1019</v>
      </c>
      <c r="T102" s="9">
        <v>957</v>
      </c>
      <c r="U102" s="9">
        <v>866</v>
      </c>
    </row>
    <row r="103" spans="2:21">
      <c r="B103" s="5">
        <v>606</v>
      </c>
      <c r="C103" s="5">
        <v>33606</v>
      </c>
      <c r="D103" s="5" t="s">
        <v>234</v>
      </c>
      <c r="E103" s="5">
        <v>606</v>
      </c>
      <c r="G103" s="9">
        <f>SUM(G68:G71)</f>
        <v>25966</v>
      </c>
      <c r="H103" s="9">
        <f t="shared" ref="H103:R103" si="19">SUM(H68:H71)</f>
        <v>26126</v>
      </c>
      <c r="I103" s="9">
        <f t="shared" si="19"/>
        <v>25588</v>
      </c>
      <c r="J103" s="9">
        <f t="shared" si="19"/>
        <v>23836</v>
      </c>
      <c r="K103" s="9">
        <f t="shared" si="19"/>
        <v>20907</v>
      </c>
      <c r="L103" s="9">
        <f t="shared" si="19"/>
        <v>18280</v>
      </c>
      <c r="M103" s="9">
        <f t="shared" si="19"/>
        <v>17377</v>
      </c>
      <c r="N103" s="9">
        <f t="shared" si="19"/>
        <v>17493</v>
      </c>
      <c r="O103" s="9">
        <f t="shared" si="19"/>
        <v>17457</v>
      </c>
      <c r="P103" s="9">
        <f t="shared" si="19"/>
        <v>16500</v>
      </c>
      <c r="Q103" s="9">
        <f t="shared" si="19"/>
        <v>15731</v>
      </c>
      <c r="R103" s="9">
        <f t="shared" si="19"/>
        <v>15091</v>
      </c>
      <c r="S103" s="10">
        <v>14059</v>
      </c>
      <c r="T103" s="9">
        <v>13580</v>
      </c>
      <c r="U103" s="9">
        <v>12847</v>
      </c>
    </row>
    <row r="104" spans="2:21">
      <c r="B104" s="5">
        <v>622</v>
      </c>
      <c r="C104" s="5">
        <v>33622</v>
      </c>
      <c r="D104" s="5" t="s">
        <v>237</v>
      </c>
      <c r="E104" s="5">
        <v>622</v>
      </c>
      <c r="G104" s="9">
        <f>G72</f>
        <v>14040</v>
      </c>
      <c r="H104" s="9">
        <f t="shared" ref="H104:R107" si="20">H72</f>
        <v>14317</v>
      </c>
      <c r="I104" s="9">
        <f t="shared" si="20"/>
        <v>13691</v>
      </c>
      <c r="J104" s="9">
        <f t="shared" si="20"/>
        <v>12591</v>
      </c>
      <c r="K104" s="9">
        <f t="shared" si="20"/>
        <v>11395</v>
      </c>
      <c r="L104" s="9">
        <f t="shared" si="20"/>
        <v>10773</v>
      </c>
      <c r="M104" s="9">
        <f t="shared" si="20"/>
        <v>10445</v>
      </c>
      <c r="N104" s="9">
        <f t="shared" si="20"/>
        <v>10382</v>
      </c>
      <c r="O104" s="9">
        <f t="shared" si="20"/>
        <v>11469</v>
      </c>
      <c r="P104" s="9">
        <f t="shared" si="20"/>
        <v>11539</v>
      </c>
      <c r="Q104" s="9">
        <f t="shared" si="20"/>
        <v>11669</v>
      </c>
      <c r="R104" s="9">
        <f t="shared" si="20"/>
        <v>11428</v>
      </c>
      <c r="S104" s="10">
        <v>11263</v>
      </c>
      <c r="T104" s="9">
        <v>11195</v>
      </c>
      <c r="U104" s="9">
        <v>11125</v>
      </c>
    </row>
    <row r="105" spans="2:21">
      <c r="B105" s="5">
        <v>623</v>
      </c>
      <c r="C105" s="5">
        <v>33623</v>
      </c>
      <c r="D105" s="5" t="s">
        <v>238</v>
      </c>
      <c r="E105" s="5">
        <v>623</v>
      </c>
      <c r="G105" s="9">
        <f>G73</f>
        <v>8761</v>
      </c>
      <c r="H105" s="9">
        <f t="shared" si="20"/>
        <v>9136</v>
      </c>
      <c r="I105" s="9">
        <f t="shared" si="20"/>
        <v>8925</v>
      </c>
      <c r="J105" s="9">
        <f t="shared" si="20"/>
        <v>8188</v>
      </c>
      <c r="K105" s="9">
        <f t="shared" si="20"/>
        <v>7401</v>
      </c>
      <c r="L105" s="9">
        <f t="shared" si="20"/>
        <v>7010</v>
      </c>
      <c r="M105" s="9">
        <f t="shared" si="20"/>
        <v>7716</v>
      </c>
      <c r="N105" s="9">
        <f t="shared" si="20"/>
        <v>7818</v>
      </c>
      <c r="O105" s="9">
        <f t="shared" si="20"/>
        <v>7905</v>
      </c>
      <c r="P105" s="9">
        <f t="shared" si="20"/>
        <v>7577</v>
      </c>
      <c r="Q105" s="9">
        <f t="shared" si="20"/>
        <v>7230</v>
      </c>
      <c r="R105" s="9">
        <f t="shared" si="20"/>
        <v>6690</v>
      </c>
      <c r="S105" s="10">
        <v>6475</v>
      </c>
      <c r="T105" s="9">
        <v>6085</v>
      </c>
      <c r="U105" s="9">
        <v>5906</v>
      </c>
    </row>
    <row r="106" spans="2:21">
      <c r="B106" s="5">
        <v>643</v>
      </c>
      <c r="C106" s="5">
        <v>33643</v>
      </c>
      <c r="D106" s="5" t="s">
        <v>239</v>
      </c>
      <c r="E106" s="5">
        <v>643</v>
      </c>
      <c r="G106" s="9">
        <f>G74</f>
        <v>2926</v>
      </c>
      <c r="H106" s="9">
        <f t="shared" si="20"/>
        <v>3040</v>
      </c>
      <c r="I106" s="9">
        <f t="shared" si="20"/>
        <v>2902</v>
      </c>
      <c r="J106" s="9">
        <f t="shared" si="20"/>
        <v>2714</v>
      </c>
      <c r="K106" s="9">
        <f t="shared" si="20"/>
        <v>2370</v>
      </c>
      <c r="L106" s="9">
        <f t="shared" si="20"/>
        <v>2014</v>
      </c>
      <c r="M106" s="9">
        <f t="shared" si="20"/>
        <v>2009</v>
      </c>
      <c r="N106" s="9">
        <f t="shared" si="20"/>
        <v>1923</v>
      </c>
      <c r="O106" s="9">
        <f t="shared" si="20"/>
        <v>1928</v>
      </c>
      <c r="P106" s="9">
        <f t="shared" si="20"/>
        <v>1939</v>
      </c>
      <c r="Q106" s="9">
        <f t="shared" si="20"/>
        <v>1902</v>
      </c>
      <c r="R106" s="9">
        <f t="shared" si="20"/>
        <v>1831</v>
      </c>
      <c r="S106" s="10">
        <v>1684</v>
      </c>
      <c r="T106" s="9">
        <v>1520</v>
      </c>
      <c r="U106" s="9">
        <v>1472</v>
      </c>
    </row>
    <row r="107" spans="2:21">
      <c r="B107" s="5">
        <v>663</v>
      </c>
      <c r="C107" s="5">
        <v>33663</v>
      </c>
      <c r="D107" s="5" t="s">
        <v>240</v>
      </c>
      <c r="E107" s="5">
        <v>663</v>
      </c>
      <c r="G107" s="9">
        <f>G75</f>
        <v>10995</v>
      </c>
      <c r="H107" s="9">
        <f t="shared" si="20"/>
        <v>11015</v>
      </c>
      <c r="I107" s="9">
        <f t="shared" si="20"/>
        <v>10671</v>
      </c>
      <c r="J107" s="9">
        <f t="shared" si="20"/>
        <v>10095</v>
      </c>
      <c r="K107" s="9">
        <f t="shared" si="20"/>
        <v>8680</v>
      </c>
      <c r="L107" s="9">
        <f t="shared" si="20"/>
        <v>7697</v>
      </c>
      <c r="M107" s="9">
        <f t="shared" si="20"/>
        <v>7452</v>
      </c>
      <c r="N107" s="9">
        <f t="shared" si="20"/>
        <v>7257</v>
      </c>
      <c r="O107" s="9">
        <f t="shared" si="20"/>
        <v>7005</v>
      </c>
      <c r="P107" s="9">
        <f t="shared" si="20"/>
        <v>6605</v>
      </c>
      <c r="Q107" s="9">
        <f t="shared" si="20"/>
        <v>6266</v>
      </c>
      <c r="R107" s="9">
        <f t="shared" si="20"/>
        <v>6115</v>
      </c>
      <c r="S107" s="10">
        <v>5690</v>
      </c>
      <c r="T107" s="9">
        <v>5296</v>
      </c>
      <c r="U107" s="9">
        <v>4907</v>
      </c>
    </row>
    <row r="108" spans="2:21">
      <c r="B108" s="5">
        <v>666</v>
      </c>
      <c r="C108" s="5">
        <v>33666</v>
      </c>
      <c r="D108" s="5" t="s">
        <v>242</v>
      </c>
      <c r="E108" s="5">
        <v>666</v>
      </c>
      <c r="G108" s="9">
        <f>SUM(G76:G78)</f>
        <v>33678</v>
      </c>
      <c r="H108" s="9">
        <f t="shared" ref="H108:R108" si="21">SUM(H76:H78)</f>
        <v>35415</v>
      </c>
      <c r="I108" s="9">
        <f t="shared" si="21"/>
        <v>34755</v>
      </c>
      <c r="J108" s="9">
        <f t="shared" si="21"/>
        <v>33044</v>
      </c>
      <c r="K108" s="9">
        <f t="shared" si="21"/>
        <v>27051</v>
      </c>
      <c r="L108" s="9">
        <f t="shared" si="21"/>
        <v>23373</v>
      </c>
      <c r="M108" s="9">
        <f t="shared" si="21"/>
        <v>20815</v>
      </c>
      <c r="N108" s="9">
        <f t="shared" si="21"/>
        <v>20029</v>
      </c>
      <c r="O108" s="9">
        <f t="shared" si="21"/>
        <v>19716</v>
      </c>
      <c r="P108" s="9">
        <f t="shared" si="21"/>
        <v>18972</v>
      </c>
      <c r="Q108" s="9">
        <f t="shared" si="21"/>
        <v>18254</v>
      </c>
      <c r="R108" s="9">
        <f t="shared" si="21"/>
        <v>17562</v>
      </c>
      <c r="S108" s="10">
        <v>16577</v>
      </c>
      <c r="T108" s="9">
        <v>15642</v>
      </c>
      <c r="U108" s="9">
        <v>14432</v>
      </c>
    </row>
    <row r="109" spans="2:21">
      <c r="B109" s="5">
        <v>681</v>
      </c>
      <c r="C109" s="5">
        <v>33681</v>
      </c>
      <c r="D109" s="5" t="s">
        <v>246</v>
      </c>
      <c r="E109" s="5">
        <v>681</v>
      </c>
      <c r="G109" s="9">
        <f>SUM(G79:G80)</f>
        <v>26497</v>
      </c>
      <c r="H109" s="9">
        <f t="shared" ref="H109:R109" si="22">SUM(H79:H80)</f>
        <v>27422</v>
      </c>
      <c r="I109" s="9">
        <f t="shared" si="22"/>
        <v>26463</v>
      </c>
      <c r="J109" s="9">
        <f t="shared" si="22"/>
        <v>24799</v>
      </c>
      <c r="K109" s="9">
        <f t="shared" si="22"/>
        <v>21364</v>
      </c>
      <c r="L109" s="9">
        <f t="shared" si="22"/>
        <v>17814</v>
      </c>
      <c r="M109" s="9">
        <f t="shared" si="22"/>
        <v>15956</v>
      </c>
      <c r="N109" s="9">
        <f t="shared" si="22"/>
        <v>15366</v>
      </c>
      <c r="O109" s="9">
        <f t="shared" si="22"/>
        <v>15396</v>
      </c>
      <c r="P109" s="9">
        <f t="shared" si="22"/>
        <v>15111</v>
      </c>
      <c r="Q109" s="9">
        <f t="shared" si="22"/>
        <v>15507</v>
      </c>
      <c r="R109" s="9">
        <f t="shared" si="22"/>
        <v>14651</v>
      </c>
      <c r="S109" s="10">
        <v>14040</v>
      </c>
      <c r="T109" s="9">
        <v>13033</v>
      </c>
      <c r="U109" s="9">
        <v>11950</v>
      </c>
    </row>
    <row r="110" spans="2:21"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2:21">
      <c r="G111" s="8">
        <v>1947</v>
      </c>
      <c r="H111" s="8">
        <v>1950</v>
      </c>
      <c r="I111" s="8">
        <v>1955</v>
      </c>
      <c r="J111" s="8">
        <v>1960</v>
      </c>
      <c r="K111" s="8">
        <v>1965</v>
      </c>
      <c r="L111" s="12">
        <v>1970</v>
      </c>
      <c r="M111" s="8">
        <v>1975</v>
      </c>
      <c r="N111" s="8">
        <v>1980</v>
      </c>
      <c r="O111" s="8">
        <v>1985</v>
      </c>
      <c r="P111" s="8">
        <v>1990</v>
      </c>
      <c r="Q111" s="8">
        <v>1995</v>
      </c>
      <c r="R111" s="8">
        <v>2000</v>
      </c>
      <c r="S111" s="5">
        <v>2005</v>
      </c>
      <c r="T111" s="5">
        <v>2010</v>
      </c>
      <c r="U111" s="5">
        <v>2015</v>
      </c>
    </row>
    <row r="112" spans="2:21">
      <c r="B112" s="5">
        <v>201</v>
      </c>
      <c r="C112" s="5">
        <v>33201</v>
      </c>
      <c r="D112" s="5" t="s">
        <v>164</v>
      </c>
      <c r="E112" s="5">
        <v>201</v>
      </c>
      <c r="G112" s="10">
        <v>359590</v>
      </c>
      <c r="H112" s="10">
        <v>383081</v>
      </c>
      <c r="I112" s="10">
        <v>411577</v>
      </c>
      <c r="J112" s="10">
        <v>432177</v>
      </c>
      <c r="K112" s="10">
        <v>459671</v>
      </c>
      <c r="L112" s="10">
        <v>500599</v>
      </c>
      <c r="M112" s="10">
        <v>555051</v>
      </c>
      <c r="N112" s="10">
        <v>590424</v>
      </c>
      <c r="O112" s="10">
        <v>618950</v>
      </c>
      <c r="P112" s="10">
        <v>640406</v>
      </c>
      <c r="Q112" s="10">
        <v>663346</v>
      </c>
      <c r="R112" s="10">
        <v>674375</v>
      </c>
      <c r="S112" s="10">
        <v>696172</v>
      </c>
      <c r="T112" s="9">
        <v>709584</v>
      </c>
      <c r="U112" s="9">
        <v>719474</v>
      </c>
    </row>
    <row r="113" spans="2:21">
      <c r="B113" s="5">
        <v>202</v>
      </c>
      <c r="C113" s="5">
        <v>33202</v>
      </c>
      <c r="D113" s="5" t="s">
        <v>168</v>
      </c>
      <c r="E113" s="5">
        <v>202</v>
      </c>
      <c r="G113" s="10">
        <v>261240</v>
      </c>
      <c r="H113" s="10">
        <v>266949</v>
      </c>
      <c r="I113" s="10">
        <v>279317</v>
      </c>
      <c r="J113" s="10">
        <v>286902</v>
      </c>
      <c r="K113" s="10">
        <v>308908</v>
      </c>
      <c r="L113" s="10">
        <v>374385</v>
      </c>
      <c r="M113" s="10">
        <v>417750</v>
      </c>
      <c r="N113" s="10">
        <v>432171</v>
      </c>
      <c r="O113" s="10">
        <v>443721</v>
      </c>
      <c r="P113" s="10">
        <v>445059</v>
      </c>
      <c r="Q113" s="10">
        <v>453618</v>
      </c>
      <c r="R113" s="10">
        <v>460869</v>
      </c>
      <c r="S113" s="10">
        <v>469377</v>
      </c>
      <c r="T113" s="9">
        <v>475513</v>
      </c>
      <c r="U113" s="9">
        <v>477118</v>
      </c>
    </row>
    <row r="114" spans="2:21">
      <c r="B114" s="5">
        <v>203</v>
      </c>
      <c r="C114" s="5">
        <v>33203</v>
      </c>
      <c r="D114" s="5" t="s">
        <v>171</v>
      </c>
      <c r="E114" s="5">
        <v>203</v>
      </c>
      <c r="G114" s="10">
        <v>112620</v>
      </c>
      <c r="H114" s="10">
        <v>113575</v>
      </c>
      <c r="I114" s="10">
        <v>113938</v>
      </c>
      <c r="J114" s="10">
        <v>108977</v>
      </c>
      <c r="K114" s="10">
        <v>103637</v>
      </c>
      <c r="L114" s="10">
        <v>101015</v>
      </c>
      <c r="M114" s="10">
        <v>103527</v>
      </c>
      <c r="N114" s="10">
        <v>106684</v>
      </c>
      <c r="O114" s="10">
        <v>110542</v>
      </c>
      <c r="P114" s="10">
        <v>112386</v>
      </c>
      <c r="Q114" s="10">
        <v>113617</v>
      </c>
      <c r="R114" s="10">
        <v>111499</v>
      </c>
      <c r="S114" s="10">
        <v>110569</v>
      </c>
      <c r="T114" s="9">
        <v>106788</v>
      </c>
      <c r="U114" s="9">
        <v>103746</v>
      </c>
    </row>
    <row r="115" spans="2:21">
      <c r="B115" s="5">
        <v>204</v>
      </c>
      <c r="C115" s="5">
        <v>33204</v>
      </c>
      <c r="D115" s="5" t="s">
        <v>176</v>
      </c>
      <c r="E115" s="5">
        <v>204</v>
      </c>
      <c r="G115" s="10">
        <v>62004</v>
      </c>
      <c r="H115" s="10">
        <v>65625</v>
      </c>
      <c r="I115" s="10">
        <v>68076</v>
      </c>
      <c r="J115" s="10">
        <v>70933</v>
      </c>
      <c r="K115" s="10">
        <v>71419</v>
      </c>
      <c r="L115" s="10">
        <v>73478</v>
      </c>
      <c r="M115" s="10">
        <v>78516</v>
      </c>
      <c r="N115" s="10">
        <v>77803</v>
      </c>
      <c r="O115" s="10">
        <v>76954</v>
      </c>
      <c r="P115" s="10">
        <v>73238</v>
      </c>
      <c r="Q115" s="10">
        <v>71330</v>
      </c>
      <c r="R115" s="10">
        <v>69567</v>
      </c>
      <c r="S115" s="10">
        <v>67047</v>
      </c>
      <c r="T115" s="9">
        <v>64588</v>
      </c>
      <c r="U115" s="9">
        <v>60736</v>
      </c>
    </row>
    <row r="116" spans="2:21">
      <c r="B116" s="5">
        <v>205</v>
      </c>
      <c r="C116" s="5">
        <v>33205</v>
      </c>
      <c r="D116" s="5" t="s">
        <v>177</v>
      </c>
      <c r="E116" s="5">
        <v>205</v>
      </c>
      <c r="G116" s="10">
        <v>76054</v>
      </c>
      <c r="H116" s="10">
        <v>75372</v>
      </c>
      <c r="I116" s="10">
        <v>73552</v>
      </c>
      <c r="J116" s="10">
        <v>68987</v>
      </c>
      <c r="K116" s="10">
        <v>63778</v>
      </c>
      <c r="L116" s="10">
        <v>62405</v>
      </c>
      <c r="M116" s="10">
        <v>63413</v>
      </c>
      <c r="N116" s="10">
        <v>61917</v>
      </c>
      <c r="O116" s="10">
        <v>60598</v>
      </c>
      <c r="P116" s="10">
        <v>59619</v>
      </c>
      <c r="Q116" s="10">
        <v>60478</v>
      </c>
      <c r="R116" s="10">
        <v>59300</v>
      </c>
      <c r="S116" s="10">
        <v>57272</v>
      </c>
      <c r="T116" s="9">
        <v>54225</v>
      </c>
      <c r="U116" s="9">
        <v>50568</v>
      </c>
    </row>
    <row r="117" spans="2:21">
      <c r="B117" s="5">
        <v>207</v>
      </c>
      <c r="C117" s="5">
        <v>33207</v>
      </c>
      <c r="D117" s="5" t="s">
        <v>178</v>
      </c>
      <c r="E117" s="5">
        <v>207</v>
      </c>
      <c r="G117" s="10">
        <v>63065</v>
      </c>
      <c r="H117" s="10">
        <v>63290</v>
      </c>
      <c r="I117" s="10">
        <v>62530</v>
      </c>
      <c r="J117" s="10">
        <v>60899</v>
      </c>
      <c r="K117" s="10">
        <v>57253</v>
      </c>
      <c r="L117" s="10">
        <v>54350</v>
      </c>
      <c r="M117" s="10">
        <v>52591</v>
      </c>
      <c r="N117" s="10">
        <v>51669</v>
      </c>
      <c r="O117" s="10">
        <v>51053</v>
      </c>
      <c r="P117" s="10">
        <v>49255</v>
      </c>
      <c r="Q117" s="10">
        <v>47647</v>
      </c>
      <c r="R117" s="10">
        <v>46489</v>
      </c>
      <c r="S117" s="10">
        <v>45104</v>
      </c>
      <c r="T117" s="9">
        <v>43927</v>
      </c>
      <c r="U117" s="9">
        <v>41390</v>
      </c>
    </row>
    <row r="118" spans="2:21">
      <c r="B118" s="5">
        <v>208</v>
      </c>
      <c r="C118" s="5">
        <v>33208</v>
      </c>
      <c r="D118" s="5" t="s">
        <v>181</v>
      </c>
      <c r="E118" s="5">
        <v>208</v>
      </c>
      <c r="G118" s="10">
        <v>48998</v>
      </c>
      <c r="H118" s="10">
        <v>49227</v>
      </c>
      <c r="I118" s="10">
        <v>49706</v>
      </c>
      <c r="J118" s="10">
        <v>47564</v>
      </c>
      <c r="K118" s="10">
        <v>45984</v>
      </c>
      <c r="L118" s="10">
        <v>48444</v>
      </c>
      <c r="M118" s="10">
        <v>53684</v>
      </c>
      <c r="N118" s="10">
        <v>56865</v>
      </c>
      <c r="O118" s="10">
        <v>59714</v>
      </c>
      <c r="P118" s="10">
        <v>61459</v>
      </c>
      <c r="Q118" s="10">
        <v>65437</v>
      </c>
      <c r="R118" s="10">
        <v>66201</v>
      </c>
      <c r="S118" s="10">
        <v>66584</v>
      </c>
      <c r="T118" s="9">
        <v>66201</v>
      </c>
      <c r="U118" s="9">
        <v>66855</v>
      </c>
    </row>
    <row r="119" spans="2:21">
      <c r="B119" s="5">
        <v>209</v>
      </c>
      <c r="C119" s="5">
        <v>33209</v>
      </c>
      <c r="D119" s="73" t="s">
        <v>184</v>
      </c>
      <c r="E119" s="5">
        <v>209</v>
      </c>
      <c r="G119" s="10">
        <v>75600</v>
      </c>
      <c r="H119" s="10">
        <v>75855</v>
      </c>
      <c r="I119" s="10">
        <v>74044</v>
      </c>
      <c r="J119" s="10">
        <v>68524</v>
      </c>
      <c r="K119" s="10">
        <v>60579</v>
      </c>
      <c r="L119" s="10">
        <v>53270</v>
      </c>
      <c r="M119" s="10">
        <v>49330</v>
      </c>
      <c r="N119" s="10">
        <v>47013</v>
      </c>
      <c r="O119" s="10">
        <v>45760</v>
      </c>
      <c r="P119" s="10">
        <v>44039</v>
      </c>
      <c r="Q119" s="10">
        <v>43115</v>
      </c>
      <c r="R119" s="10">
        <v>41077</v>
      </c>
      <c r="S119" s="10">
        <v>38799</v>
      </c>
      <c r="T119" s="9">
        <v>34963</v>
      </c>
      <c r="U119" s="9">
        <v>32075</v>
      </c>
    </row>
    <row r="120" spans="2:21">
      <c r="B120" s="5">
        <v>210</v>
      </c>
      <c r="C120" s="5">
        <v>33210</v>
      </c>
      <c r="D120" s="73" t="s">
        <v>189</v>
      </c>
      <c r="E120" s="5">
        <v>210</v>
      </c>
      <c r="G120" s="10">
        <v>63600</v>
      </c>
      <c r="H120" s="10">
        <v>65030</v>
      </c>
      <c r="I120" s="10">
        <v>66117</v>
      </c>
      <c r="J120" s="10">
        <v>62297</v>
      </c>
      <c r="K120" s="10">
        <v>55164</v>
      </c>
      <c r="L120" s="10">
        <v>48967</v>
      </c>
      <c r="M120" s="10">
        <v>46726</v>
      </c>
      <c r="N120" s="10">
        <v>44882</v>
      </c>
      <c r="O120" s="10">
        <v>44019</v>
      </c>
      <c r="P120" s="10">
        <v>42264</v>
      </c>
      <c r="Q120" s="10">
        <v>39891</v>
      </c>
      <c r="R120" s="10">
        <v>38492</v>
      </c>
      <c r="S120" s="10">
        <v>36073</v>
      </c>
      <c r="T120" s="9">
        <v>33870</v>
      </c>
      <c r="U120" s="9">
        <v>30658</v>
      </c>
    </row>
    <row r="121" spans="2:21">
      <c r="B121" s="5">
        <v>211</v>
      </c>
      <c r="C121" s="5">
        <v>33211</v>
      </c>
      <c r="D121" s="5" t="s">
        <v>194</v>
      </c>
      <c r="E121" s="5">
        <v>211</v>
      </c>
      <c r="G121" s="10">
        <v>49474</v>
      </c>
      <c r="H121" s="10">
        <v>49898</v>
      </c>
      <c r="I121" s="10">
        <v>50143</v>
      </c>
      <c r="J121" s="10">
        <v>50521</v>
      </c>
      <c r="K121" s="10">
        <v>49972</v>
      </c>
      <c r="L121" s="10">
        <v>50433</v>
      </c>
      <c r="M121" s="10">
        <v>50745</v>
      </c>
      <c r="N121" s="10">
        <v>49306</v>
      </c>
      <c r="O121" s="10">
        <v>48112</v>
      </c>
      <c r="P121" s="10">
        <v>46319</v>
      </c>
      <c r="Q121" s="10">
        <v>44855</v>
      </c>
      <c r="R121" s="10">
        <v>42534</v>
      </c>
      <c r="S121" s="10">
        <v>40241</v>
      </c>
      <c r="T121" s="9">
        <v>37839</v>
      </c>
      <c r="U121" s="9">
        <v>35179</v>
      </c>
    </row>
    <row r="122" spans="2:21">
      <c r="B122" s="5">
        <v>212</v>
      </c>
      <c r="C122" s="5">
        <v>33212</v>
      </c>
      <c r="D122" s="5" t="s">
        <v>198</v>
      </c>
      <c r="E122" s="5">
        <v>212</v>
      </c>
      <c r="G122" s="10">
        <v>40573</v>
      </c>
      <c r="H122" s="10">
        <v>41451</v>
      </c>
      <c r="I122" s="10">
        <v>40619</v>
      </c>
      <c r="J122" s="10">
        <v>38789</v>
      </c>
      <c r="K122" s="10">
        <v>35814</v>
      </c>
      <c r="L122" s="10">
        <v>33769</v>
      </c>
      <c r="M122" s="10">
        <v>35866</v>
      </c>
      <c r="N122" s="10">
        <v>37939</v>
      </c>
      <c r="O122" s="10">
        <v>38838</v>
      </c>
      <c r="P122" s="10">
        <v>38928</v>
      </c>
      <c r="Q122" s="10">
        <v>39228</v>
      </c>
      <c r="R122" s="10">
        <v>39403</v>
      </c>
      <c r="S122" s="10">
        <v>39081</v>
      </c>
      <c r="T122" s="9">
        <v>37852</v>
      </c>
      <c r="U122" s="9">
        <v>36975</v>
      </c>
    </row>
    <row r="123" spans="2:21">
      <c r="B123" s="5">
        <v>213</v>
      </c>
      <c r="C123" s="5">
        <v>33213</v>
      </c>
      <c r="D123" s="5" t="s">
        <v>202</v>
      </c>
      <c r="E123" s="5">
        <v>213</v>
      </c>
      <c r="G123" s="10">
        <v>34075</v>
      </c>
      <c r="H123" s="10">
        <v>34147</v>
      </c>
      <c r="I123" s="10">
        <v>33572</v>
      </c>
      <c r="J123" s="10">
        <v>31234</v>
      </c>
      <c r="K123" s="10">
        <v>28194</v>
      </c>
      <c r="L123" s="10">
        <v>26911</v>
      </c>
      <c r="M123" s="10">
        <v>32211</v>
      </c>
      <c r="N123" s="10">
        <v>37007</v>
      </c>
      <c r="O123" s="10">
        <v>40005</v>
      </c>
      <c r="P123" s="10">
        <v>41016</v>
      </c>
      <c r="Q123" s="10">
        <v>43011</v>
      </c>
      <c r="R123" s="10">
        <v>43813</v>
      </c>
      <c r="S123" s="10">
        <v>43913</v>
      </c>
      <c r="T123" s="9">
        <v>43458</v>
      </c>
      <c r="U123" s="9">
        <v>43214</v>
      </c>
    </row>
    <row r="124" spans="2:21">
      <c r="B124" s="5">
        <v>214</v>
      </c>
      <c r="C124" s="5">
        <v>33214</v>
      </c>
      <c r="D124" s="73" t="s">
        <v>207</v>
      </c>
      <c r="E124" s="5">
        <v>214</v>
      </c>
      <c r="G124" s="10">
        <v>84067</v>
      </c>
      <c r="H124" s="10">
        <v>84344</v>
      </c>
      <c r="I124" s="10">
        <v>82411</v>
      </c>
      <c r="J124" s="10">
        <v>76198</v>
      </c>
      <c r="K124" s="10">
        <v>68419</v>
      </c>
      <c r="L124" s="10">
        <v>62608</v>
      </c>
      <c r="M124" s="10">
        <v>61152</v>
      </c>
      <c r="N124" s="10">
        <v>60586</v>
      </c>
      <c r="O124" s="10">
        <v>60196</v>
      </c>
      <c r="P124" s="10">
        <v>58754</v>
      </c>
      <c r="Q124" s="10">
        <v>56607</v>
      </c>
      <c r="R124" s="10">
        <v>54747</v>
      </c>
      <c r="S124" s="10">
        <v>51782</v>
      </c>
      <c r="T124" s="9">
        <v>48964</v>
      </c>
      <c r="U124" s="9">
        <v>46124</v>
      </c>
    </row>
    <row r="125" spans="2:21">
      <c r="B125" s="5">
        <v>215</v>
      </c>
      <c r="C125" s="5">
        <v>33215</v>
      </c>
      <c r="D125" s="73" t="s">
        <v>217</v>
      </c>
      <c r="E125" s="5">
        <v>215</v>
      </c>
      <c r="G125" s="10">
        <v>59990</v>
      </c>
      <c r="H125" s="10">
        <v>60755</v>
      </c>
      <c r="I125" s="10">
        <v>57761</v>
      </c>
      <c r="J125" s="10">
        <v>52598</v>
      </c>
      <c r="K125" s="10">
        <v>45973</v>
      </c>
      <c r="L125" s="10">
        <v>40731</v>
      </c>
      <c r="M125" s="10">
        <v>38793</v>
      </c>
      <c r="N125" s="10">
        <v>38430</v>
      </c>
      <c r="O125" s="10">
        <v>38309</v>
      </c>
      <c r="P125" s="10">
        <v>36942</v>
      </c>
      <c r="Q125" s="10">
        <v>36140</v>
      </c>
      <c r="R125" s="10">
        <v>34577</v>
      </c>
      <c r="S125" s="10">
        <v>32479</v>
      </c>
      <c r="T125" s="9">
        <v>30498</v>
      </c>
      <c r="U125" s="9">
        <v>27977</v>
      </c>
    </row>
    <row r="126" spans="2:21">
      <c r="B126" s="5">
        <v>216</v>
      </c>
      <c r="C126" s="5">
        <v>33216</v>
      </c>
      <c r="D126" s="5" t="s">
        <v>248</v>
      </c>
      <c r="E126" s="5">
        <v>216</v>
      </c>
      <c r="G126" s="10">
        <v>38939</v>
      </c>
      <c r="H126" s="10">
        <v>39137</v>
      </c>
      <c r="I126" s="10">
        <v>38419</v>
      </c>
      <c r="J126" s="10">
        <v>37002</v>
      </c>
      <c r="K126" s="10">
        <v>35416</v>
      </c>
      <c r="L126" s="10">
        <v>34889</v>
      </c>
      <c r="M126" s="10">
        <v>37372</v>
      </c>
      <c r="N126" s="10">
        <v>39360</v>
      </c>
      <c r="O126" s="10">
        <v>39723</v>
      </c>
      <c r="P126" s="10">
        <v>39415</v>
      </c>
      <c r="Q126" s="10">
        <v>38595</v>
      </c>
      <c r="R126" s="10">
        <v>37724</v>
      </c>
      <c r="S126" s="10">
        <v>37327</v>
      </c>
      <c r="T126" s="9">
        <v>36114</v>
      </c>
      <c r="U126" s="9">
        <v>34235</v>
      </c>
    </row>
    <row r="127" spans="2:21">
      <c r="B127" s="5">
        <v>346</v>
      </c>
      <c r="C127" s="5">
        <v>33346</v>
      </c>
      <c r="D127" s="5" t="s">
        <v>228</v>
      </c>
      <c r="E127" s="5">
        <v>346</v>
      </c>
      <c r="G127" s="10">
        <v>21949</v>
      </c>
      <c r="H127" s="10">
        <v>21995</v>
      </c>
      <c r="I127" s="10">
        <v>21637</v>
      </c>
      <c r="J127" s="10">
        <v>20586</v>
      </c>
      <c r="K127" s="10">
        <v>19009</v>
      </c>
      <c r="L127" s="10">
        <v>17945</v>
      </c>
      <c r="M127" s="10">
        <v>18385</v>
      </c>
      <c r="N127" s="10">
        <v>19088</v>
      </c>
      <c r="O127" s="10">
        <v>18827</v>
      </c>
      <c r="P127" s="10">
        <v>17841</v>
      </c>
      <c r="Q127" s="10">
        <v>17227</v>
      </c>
      <c r="R127" s="10">
        <v>16815</v>
      </c>
      <c r="S127" s="10">
        <v>16180</v>
      </c>
      <c r="T127" s="9">
        <v>15362</v>
      </c>
      <c r="U127" s="9">
        <v>14412</v>
      </c>
    </row>
    <row r="128" spans="2:21">
      <c r="B128" s="5">
        <v>423</v>
      </c>
      <c r="C128" s="5">
        <v>33423</v>
      </c>
      <c r="D128" s="5" t="s">
        <v>229</v>
      </c>
      <c r="E128" s="5">
        <v>423</v>
      </c>
      <c r="G128" s="10">
        <v>9032</v>
      </c>
      <c r="H128" s="10">
        <v>9474</v>
      </c>
      <c r="I128" s="10">
        <v>9137</v>
      </c>
      <c r="J128" s="10">
        <v>8375</v>
      </c>
      <c r="K128" s="10">
        <v>8246</v>
      </c>
      <c r="L128" s="10">
        <v>8352</v>
      </c>
      <c r="M128" s="10">
        <v>9503</v>
      </c>
      <c r="N128" s="10">
        <v>10816</v>
      </c>
      <c r="O128" s="10">
        <v>11593</v>
      </c>
      <c r="P128" s="10">
        <v>11634</v>
      </c>
      <c r="Q128" s="10">
        <v>11562</v>
      </c>
      <c r="R128" s="10">
        <v>11915</v>
      </c>
      <c r="S128" s="10">
        <v>11921</v>
      </c>
      <c r="T128" s="9">
        <v>12214</v>
      </c>
      <c r="U128" s="9">
        <v>12154</v>
      </c>
    </row>
    <row r="129" spans="2:21">
      <c r="B129" s="5">
        <v>445</v>
      </c>
      <c r="C129" s="5">
        <v>33445</v>
      </c>
      <c r="D129" s="5" t="s">
        <v>230</v>
      </c>
      <c r="E129" s="5">
        <v>445</v>
      </c>
      <c r="G129" s="10">
        <v>7442</v>
      </c>
      <c r="H129" s="10">
        <v>7496</v>
      </c>
      <c r="I129" s="10">
        <v>7263</v>
      </c>
      <c r="J129" s="10">
        <v>7056</v>
      </c>
      <c r="K129" s="10">
        <v>6966</v>
      </c>
      <c r="L129" s="10">
        <v>7445</v>
      </c>
      <c r="M129" s="10">
        <v>8216</v>
      </c>
      <c r="N129" s="10">
        <v>9038</v>
      </c>
      <c r="O129" s="10">
        <v>9975</v>
      </c>
      <c r="P129" s="10">
        <v>10589</v>
      </c>
      <c r="Q129" s="10">
        <v>10583</v>
      </c>
      <c r="R129" s="10">
        <v>10782</v>
      </c>
      <c r="S129" s="10">
        <v>10823</v>
      </c>
      <c r="T129" s="9">
        <v>10916</v>
      </c>
      <c r="U129" s="9">
        <v>10929</v>
      </c>
    </row>
    <row r="130" spans="2:21">
      <c r="B130" s="5">
        <v>461</v>
      </c>
      <c r="C130" s="5">
        <v>33461</v>
      </c>
      <c r="D130" s="5" t="s">
        <v>231</v>
      </c>
      <c r="E130" s="5">
        <v>461</v>
      </c>
      <c r="G130" s="10">
        <v>24592</v>
      </c>
      <c r="H130" s="10">
        <v>24122</v>
      </c>
      <c r="I130" s="10">
        <v>23330</v>
      </c>
      <c r="J130" s="10">
        <v>21960</v>
      </c>
      <c r="K130" s="10">
        <v>19857</v>
      </c>
      <c r="L130" s="10">
        <v>18665</v>
      </c>
      <c r="M130" s="10">
        <v>18424</v>
      </c>
      <c r="N130" s="10">
        <v>18400</v>
      </c>
      <c r="O130" s="10">
        <v>17869</v>
      </c>
      <c r="P130" s="10">
        <v>17306</v>
      </c>
      <c r="Q130" s="10">
        <v>16803</v>
      </c>
      <c r="R130" s="10">
        <v>16230</v>
      </c>
      <c r="S130" s="10">
        <v>15713</v>
      </c>
      <c r="T130" s="9">
        <v>15092</v>
      </c>
      <c r="U130" s="9">
        <v>14201</v>
      </c>
    </row>
    <row r="131" spans="2:21">
      <c r="B131" s="5">
        <v>586</v>
      </c>
      <c r="C131" s="5">
        <v>33586</v>
      </c>
      <c r="D131" s="73" t="s">
        <v>232</v>
      </c>
      <c r="E131" s="5">
        <v>586</v>
      </c>
      <c r="G131" s="10">
        <v>2216</v>
      </c>
      <c r="H131" s="10">
        <v>2214</v>
      </c>
      <c r="I131" s="10">
        <v>2084</v>
      </c>
      <c r="J131" s="10">
        <v>1968</v>
      </c>
      <c r="K131" s="10">
        <v>1708</v>
      </c>
      <c r="L131" s="10">
        <v>1404</v>
      </c>
      <c r="M131" s="10">
        <v>1280</v>
      </c>
      <c r="N131" s="10">
        <v>1357</v>
      </c>
      <c r="O131" s="10">
        <v>1272</v>
      </c>
      <c r="P131" s="10">
        <v>1165</v>
      </c>
      <c r="Q131" s="10">
        <v>1101</v>
      </c>
      <c r="R131" s="10">
        <v>1051</v>
      </c>
      <c r="S131" s="10">
        <v>1019</v>
      </c>
      <c r="T131" s="9">
        <v>957</v>
      </c>
      <c r="U131" s="9">
        <v>866</v>
      </c>
    </row>
    <row r="132" spans="2:21">
      <c r="B132" s="5">
        <v>606</v>
      </c>
      <c r="C132" s="5">
        <v>33606</v>
      </c>
      <c r="D132" s="73" t="s">
        <v>234</v>
      </c>
      <c r="E132" s="5">
        <v>606</v>
      </c>
      <c r="G132" s="10">
        <v>25966</v>
      </c>
      <c r="H132" s="10">
        <v>26126</v>
      </c>
      <c r="I132" s="10">
        <v>25588</v>
      </c>
      <c r="J132" s="10">
        <v>23836</v>
      </c>
      <c r="K132" s="10">
        <v>20907</v>
      </c>
      <c r="L132" s="10">
        <v>18280</v>
      </c>
      <c r="M132" s="10">
        <v>17377</v>
      </c>
      <c r="N132" s="10">
        <v>17493</v>
      </c>
      <c r="O132" s="10">
        <v>17457</v>
      </c>
      <c r="P132" s="10">
        <v>16500</v>
      </c>
      <c r="Q132" s="10">
        <v>15731</v>
      </c>
      <c r="R132" s="10">
        <v>15091</v>
      </c>
      <c r="S132" s="10">
        <v>14059</v>
      </c>
      <c r="T132" s="9">
        <v>13580</v>
      </c>
      <c r="U132" s="9">
        <v>12847</v>
      </c>
    </row>
    <row r="133" spans="2:21">
      <c r="B133" s="5">
        <v>622</v>
      </c>
      <c r="C133" s="5">
        <v>33622</v>
      </c>
      <c r="D133" s="73" t="s">
        <v>237</v>
      </c>
      <c r="E133" s="5">
        <v>622</v>
      </c>
      <c r="G133" s="10">
        <v>14040</v>
      </c>
      <c r="H133" s="10">
        <v>14317</v>
      </c>
      <c r="I133" s="10">
        <v>13691</v>
      </c>
      <c r="J133" s="10">
        <v>12591</v>
      </c>
      <c r="K133" s="10">
        <v>11395</v>
      </c>
      <c r="L133" s="10">
        <v>10773</v>
      </c>
      <c r="M133" s="10">
        <v>10445</v>
      </c>
      <c r="N133" s="10">
        <v>10382</v>
      </c>
      <c r="O133" s="10">
        <v>11469</v>
      </c>
      <c r="P133" s="10">
        <v>11539</v>
      </c>
      <c r="Q133" s="10">
        <v>11669</v>
      </c>
      <c r="R133" s="10">
        <v>11428</v>
      </c>
      <c r="S133" s="10">
        <v>11263</v>
      </c>
      <c r="T133" s="9">
        <v>11195</v>
      </c>
      <c r="U133" s="9">
        <v>11125</v>
      </c>
    </row>
    <row r="134" spans="2:21">
      <c r="B134" s="5">
        <v>623</v>
      </c>
      <c r="C134" s="5">
        <v>33623</v>
      </c>
      <c r="D134" s="73" t="s">
        <v>238</v>
      </c>
      <c r="E134" s="5">
        <v>623</v>
      </c>
      <c r="G134" s="10">
        <v>8761</v>
      </c>
      <c r="H134" s="10">
        <v>9136</v>
      </c>
      <c r="I134" s="10">
        <v>8925</v>
      </c>
      <c r="J134" s="10">
        <v>8188</v>
      </c>
      <c r="K134" s="10">
        <v>7401</v>
      </c>
      <c r="L134" s="10">
        <v>7010</v>
      </c>
      <c r="M134" s="10">
        <v>7716</v>
      </c>
      <c r="N134" s="10">
        <v>7818</v>
      </c>
      <c r="O134" s="10">
        <v>7905</v>
      </c>
      <c r="P134" s="10">
        <v>7577</v>
      </c>
      <c r="Q134" s="10">
        <v>7230</v>
      </c>
      <c r="R134" s="10">
        <v>6690</v>
      </c>
      <c r="S134" s="10">
        <v>6475</v>
      </c>
      <c r="T134" s="9">
        <v>6085</v>
      </c>
      <c r="U134" s="9">
        <v>5906</v>
      </c>
    </row>
    <row r="135" spans="2:21">
      <c r="B135" s="5">
        <v>643</v>
      </c>
      <c r="C135" s="5">
        <v>33643</v>
      </c>
      <c r="D135" s="73" t="s">
        <v>239</v>
      </c>
      <c r="E135" s="5">
        <v>643</v>
      </c>
      <c r="G135" s="10">
        <v>2926</v>
      </c>
      <c r="H135" s="10">
        <v>3040</v>
      </c>
      <c r="I135" s="10">
        <v>2902</v>
      </c>
      <c r="J135" s="10">
        <v>2714</v>
      </c>
      <c r="K135" s="10">
        <v>2370</v>
      </c>
      <c r="L135" s="10">
        <v>2014</v>
      </c>
      <c r="M135" s="10">
        <v>2009</v>
      </c>
      <c r="N135" s="10">
        <v>1923</v>
      </c>
      <c r="O135" s="10">
        <v>1928</v>
      </c>
      <c r="P135" s="10">
        <v>1939</v>
      </c>
      <c r="Q135" s="10">
        <v>1902</v>
      </c>
      <c r="R135" s="10">
        <v>1831</v>
      </c>
      <c r="S135" s="10">
        <v>1684</v>
      </c>
      <c r="T135" s="9">
        <v>1520</v>
      </c>
      <c r="U135" s="9">
        <v>1472</v>
      </c>
    </row>
    <row r="136" spans="2:21">
      <c r="B136" s="5">
        <v>663</v>
      </c>
      <c r="C136" s="5">
        <v>33663</v>
      </c>
      <c r="D136" s="73" t="s">
        <v>240</v>
      </c>
      <c r="E136" s="5">
        <v>663</v>
      </c>
      <c r="G136" s="10">
        <v>10995</v>
      </c>
      <c r="H136" s="10">
        <v>11015</v>
      </c>
      <c r="I136" s="10">
        <v>10671</v>
      </c>
      <c r="J136" s="10">
        <v>10095</v>
      </c>
      <c r="K136" s="10">
        <v>8680</v>
      </c>
      <c r="L136" s="10">
        <v>7697</v>
      </c>
      <c r="M136" s="10">
        <v>7452</v>
      </c>
      <c r="N136" s="10">
        <v>7257</v>
      </c>
      <c r="O136" s="10">
        <v>7005</v>
      </c>
      <c r="P136" s="10">
        <v>6605</v>
      </c>
      <c r="Q136" s="10">
        <v>6266</v>
      </c>
      <c r="R136" s="10">
        <v>6115</v>
      </c>
      <c r="S136" s="10">
        <v>5690</v>
      </c>
      <c r="T136" s="9">
        <v>5296</v>
      </c>
      <c r="U136" s="9">
        <v>4907</v>
      </c>
    </row>
    <row r="137" spans="2:21">
      <c r="B137" s="5">
        <v>666</v>
      </c>
      <c r="C137" s="5">
        <v>33666</v>
      </c>
      <c r="D137" s="73" t="s">
        <v>242</v>
      </c>
      <c r="E137" s="5">
        <v>666</v>
      </c>
      <c r="G137" s="10">
        <v>33678</v>
      </c>
      <c r="H137" s="10">
        <v>35415</v>
      </c>
      <c r="I137" s="10">
        <v>34755</v>
      </c>
      <c r="J137" s="10">
        <v>33044</v>
      </c>
      <c r="K137" s="10">
        <v>27051</v>
      </c>
      <c r="L137" s="10">
        <v>23373</v>
      </c>
      <c r="M137" s="10">
        <v>20815</v>
      </c>
      <c r="N137" s="10">
        <v>20029</v>
      </c>
      <c r="O137" s="10">
        <v>19716</v>
      </c>
      <c r="P137" s="10">
        <v>18972</v>
      </c>
      <c r="Q137" s="10">
        <v>18254</v>
      </c>
      <c r="R137" s="10">
        <v>17562</v>
      </c>
      <c r="S137" s="10">
        <v>16577</v>
      </c>
      <c r="T137" s="9">
        <v>15642</v>
      </c>
      <c r="U137" s="9">
        <v>14432</v>
      </c>
    </row>
    <row r="138" spans="2:21">
      <c r="B138" s="5">
        <v>681</v>
      </c>
      <c r="C138" s="5">
        <v>33681</v>
      </c>
      <c r="D138" s="5" t="s">
        <v>246</v>
      </c>
      <c r="E138" s="5">
        <v>681</v>
      </c>
      <c r="G138" s="10">
        <v>26497</v>
      </c>
      <c r="H138" s="10">
        <v>27422</v>
      </c>
      <c r="I138" s="10">
        <v>26463</v>
      </c>
      <c r="J138" s="10">
        <v>24799</v>
      </c>
      <c r="K138" s="10">
        <v>21364</v>
      </c>
      <c r="L138" s="10">
        <v>17814</v>
      </c>
      <c r="M138" s="10">
        <v>15956</v>
      </c>
      <c r="N138" s="10">
        <v>15366</v>
      </c>
      <c r="O138" s="10">
        <v>15396</v>
      </c>
      <c r="P138" s="10">
        <v>15111</v>
      </c>
      <c r="Q138" s="10">
        <v>15507</v>
      </c>
      <c r="R138" s="10">
        <v>14651</v>
      </c>
      <c r="S138" s="10">
        <v>14040</v>
      </c>
      <c r="T138" s="9">
        <v>13033</v>
      </c>
      <c r="U138" s="9">
        <v>11950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topLeftCell="C91" workbookViewId="0">
      <selection activeCell="Z100" sqref="Z100"/>
    </sheetView>
  </sheetViews>
  <sheetFormatPr defaultRowHeight="13.5"/>
  <cols>
    <col min="1" max="3" width="9.125" style="86" bestFit="1" customWidth="1"/>
    <col min="4" max="4" width="9" style="86"/>
    <col min="5" max="5" width="9.125" style="86" bestFit="1" customWidth="1"/>
    <col min="6" max="6" width="9" style="86"/>
    <col min="7" max="21" width="9.875" style="86" bestFit="1" customWidth="1"/>
    <col min="22" max="22" width="9" style="86" customWidth="1"/>
    <col min="23" max="16384" width="9" style="86"/>
  </cols>
  <sheetData>
    <row r="1" spans="1:21">
      <c r="A1" s="52"/>
      <c r="B1" s="52"/>
      <c r="C1" s="42" t="s">
        <v>0</v>
      </c>
      <c r="D1" s="42" t="s">
        <v>107</v>
      </c>
      <c r="E1" s="43" t="s">
        <v>1</v>
      </c>
      <c r="F1" s="43" t="s">
        <v>108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>
      <c r="A2" s="52"/>
      <c r="B2" s="52"/>
      <c r="C2" s="44"/>
      <c r="D2" s="42" t="s">
        <v>2</v>
      </c>
      <c r="E2" s="44"/>
      <c r="F2" s="43" t="s">
        <v>3</v>
      </c>
      <c r="G2" s="45">
        <v>1947</v>
      </c>
      <c r="H2" s="45">
        <v>1950</v>
      </c>
      <c r="I2" s="45">
        <v>1955</v>
      </c>
      <c r="J2" s="45">
        <v>1960</v>
      </c>
      <c r="K2" s="45">
        <v>1965</v>
      </c>
      <c r="L2" s="45">
        <v>1970</v>
      </c>
      <c r="M2" s="45">
        <v>1975</v>
      </c>
      <c r="N2" s="45">
        <v>1980</v>
      </c>
      <c r="O2" s="45">
        <v>1985</v>
      </c>
      <c r="P2" s="45">
        <v>1990</v>
      </c>
      <c r="Q2" s="45">
        <v>1995</v>
      </c>
      <c r="R2" s="45">
        <v>2000</v>
      </c>
      <c r="S2" s="52">
        <v>2005</v>
      </c>
      <c r="T2" s="52">
        <v>2010</v>
      </c>
      <c r="U2" s="52">
        <v>2015</v>
      </c>
    </row>
    <row r="3" spans="1:21">
      <c r="A3" s="45">
        <v>34</v>
      </c>
      <c r="B3" s="45">
        <v>100</v>
      </c>
      <c r="C3" s="45">
        <v>34100</v>
      </c>
      <c r="D3" s="45" t="s">
        <v>631</v>
      </c>
      <c r="E3" s="45">
        <v>34100</v>
      </c>
      <c r="F3" s="45" t="s">
        <v>631</v>
      </c>
      <c r="G3" s="46">
        <v>377034</v>
      </c>
      <c r="H3" s="46">
        <v>436713</v>
      </c>
      <c r="I3" s="46">
        <v>506787</v>
      </c>
      <c r="J3" s="46">
        <v>581617</v>
      </c>
      <c r="K3" s="46">
        <v>689359</v>
      </c>
      <c r="L3" s="46">
        <v>792229</v>
      </c>
      <c r="M3" s="46">
        <v>917504</v>
      </c>
      <c r="N3" s="46">
        <v>986724</v>
      </c>
      <c r="O3" s="46">
        <v>1044118</v>
      </c>
      <c r="P3" s="46">
        <v>1085705</v>
      </c>
      <c r="Q3" s="46">
        <v>1108888</v>
      </c>
      <c r="R3" s="46">
        <v>1126239</v>
      </c>
      <c r="S3" s="47">
        <v>1147101</v>
      </c>
      <c r="T3" s="47">
        <v>1167259</v>
      </c>
      <c r="U3" s="48">
        <v>1188196</v>
      </c>
    </row>
    <row r="4" spans="1:21">
      <c r="A4" s="45">
        <v>34</v>
      </c>
      <c r="B4" s="45">
        <v>324</v>
      </c>
      <c r="C4" s="45">
        <v>34324</v>
      </c>
      <c r="D4" s="45" t="s">
        <v>632</v>
      </c>
      <c r="E4" s="49">
        <v>34100</v>
      </c>
      <c r="F4" s="50" t="s">
        <v>633</v>
      </c>
      <c r="G4" s="46">
        <v>10443</v>
      </c>
      <c r="H4" s="46">
        <v>10461</v>
      </c>
      <c r="I4" s="46">
        <v>10567</v>
      </c>
      <c r="J4" s="46">
        <v>9355</v>
      </c>
      <c r="K4" s="46">
        <v>7486</v>
      </c>
      <c r="L4" s="46">
        <v>6311</v>
      </c>
      <c r="M4" s="46">
        <v>6084</v>
      </c>
      <c r="N4" s="46">
        <v>6012</v>
      </c>
      <c r="O4" s="46">
        <v>7630</v>
      </c>
      <c r="P4" s="46">
        <v>8002</v>
      </c>
      <c r="Q4" s="46">
        <v>8229</v>
      </c>
      <c r="R4" s="46">
        <v>7895</v>
      </c>
      <c r="S4" s="47">
        <v>7290</v>
      </c>
      <c r="T4" s="47">
        <v>6584</v>
      </c>
      <c r="U4" s="48">
        <v>5838</v>
      </c>
    </row>
    <row r="5" spans="1:21">
      <c r="A5" s="45">
        <v>34</v>
      </c>
      <c r="B5" s="45">
        <v>202</v>
      </c>
      <c r="C5" s="45">
        <v>34202</v>
      </c>
      <c r="D5" s="45" t="s">
        <v>634</v>
      </c>
      <c r="E5" s="45">
        <v>34202</v>
      </c>
      <c r="F5" s="45" t="s">
        <v>634</v>
      </c>
      <c r="G5" s="46">
        <v>198022</v>
      </c>
      <c r="H5" s="46">
        <v>199775</v>
      </c>
      <c r="I5" s="46">
        <v>210996</v>
      </c>
      <c r="J5" s="46">
        <v>210032</v>
      </c>
      <c r="K5" s="46">
        <v>225013</v>
      </c>
      <c r="L5" s="46">
        <v>235193</v>
      </c>
      <c r="M5" s="46">
        <v>242655</v>
      </c>
      <c r="N5" s="46">
        <v>234549</v>
      </c>
      <c r="O5" s="46">
        <v>226488</v>
      </c>
      <c r="P5" s="46">
        <v>216723</v>
      </c>
      <c r="Q5" s="46">
        <v>209485</v>
      </c>
      <c r="R5" s="46">
        <v>203159</v>
      </c>
      <c r="S5" s="47">
        <v>199251</v>
      </c>
      <c r="T5" s="47">
        <v>192410</v>
      </c>
      <c r="U5" s="48">
        <v>185763</v>
      </c>
    </row>
    <row r="6" spans="1:21">
      <c r="A6" s="45">
        <v>34</v>
      </c>
      <c r="B6" s="45">
        <v>311</v>
      </c>
      <c r="C6" s="45">
        <v>34311</v>
      </c>
      <c r="D6" s="45" t="s">
        <v>635</v>
      </c>
      <c r="E6" s="49">
        <v>34202</v>
      </c>
      <c r="F6" s="50" t="s">
        <v>634</v>
      </c>
      <c r="G6" s="46">
        <v>22030</v>
      </c>
      <c r="H6" s="46">
        <v>21418</v>
      </c>
      <c r="I6" s="46">
        <v>20081</v>
      </c>
      <c r="J6" s="46">
        <v>18413</v>
      </c>
      <c r="K6" s="46">
        <v>18223</v>
      </c>
      <c r="L6" s="46">
        <v>17246</v>
      </c>
      <c r="M6" s="46">
        <v>17475</v>
      </c>
      <c r="N6" s="46">
        <v>17701</v>
      </c>
      <c r="O6" s="46">
        <v>17828</v>
      </c>
      <c r="P6" s="46">
        <v>16857</v>
      </c>
      <c r="Q6" s="46">
        <v>16264</v>
      </c>
      <c r="R6" s="46">
        <v>15084</v>
      </c>
      <c r="S6" s="47">
        <v>13895</v>
      </c>
      <c r="T6" s="47">
        <v>12702</v>
      </c>
      <c r="U6" s="48">
        <v>11643</v>
      </c>
    </row>
    <row r="7" spans="1:21">
      <c r="A7" s="45">
        <v>34</v>
      </c>
      <c r="B7" s="45">
        <v>312</v>
      </c>
      <c r="C7" s="45">
        <v>34312</v>
      </c>
      <c r="D7" s="45" t="s">
        <v>636</v>
      </c>
      <c r="E7" s="49">
        <v>34202</v>
      </c>
      <c r="F7" s="50" t="s">
        <v>634</v>
      </c>
      <c r="G7" s="46">
        <v>20060</v>
      </c>
      <c r="H7" s="46">
        <v>20018</v>
      </c>
      <c r="I7" s="46">
        <v>18577</v>
      </c>
      <c r="J7" s="46">
        <v>16215</v>
      </c>
      <c r="K7" s="46">
        <v>14174</v>
      </c>
      <c r="L7" s="46">
        <v>12086</v>
      </c>
      <c r="M7" s="46">
        <v>11409</v>
      </c>
      <c r="N7" s="46">
        <v>10774</v>
      </c>
      <c r="O7" s="46">
        <v>10132</v>
      </c>
      <c r="P7" s="46">
        <v>9253</v>
      </c>
      <c r="Q7" s="46">
        <v>8363</v>
      </c>
      <c r="R7" s="46">
        <v>7593</v>
      </c>
      <c r="S7" s="47">
        <v>6857</v>
      </c>
      <c r="T7" s="47">
        <v>6250</v>
      </c>
      <c r="U7" s="48">
        <v>5391</v>
      </c>
    </row>
    <row r="8" spans="1:21">
      <c r="A8" s="45">
        <v>34</v>
      </c>
      <c r="B8" s="45">
        <v>313</v>
      </c>
      <c r="C8" s="45">
        <v>34313</v>
      </c>
      <c r="D8" s="45" t="s">
        <v>637</v>
      </c>
      <c r="E8" s="49">
        <v>34202</v>
      </c>
      <c r="F8" s="50" t="s">
        <v>634</v>
      </c>
      <c r="G8" s="46">
        <v>5128</v>
      </c>
      <c r="H8" s="46">
        <v>5001</v>
      </c>
      <c r="I8" s="46">
        <v>5013</v>
      </c>
      <c r="J8" s="46">
        <v>5083</v>
      </c>
      <c r="K8" s="46">
        <v>5032</v>
      </c>
      <c r="L8" s="46">
        <v>4689</v>
      </c>
      <c r="M8" s="46">
        <v>4259</v>
      </c>
      <c r="N8" s="46">
        <v>4091</v>
      </c>
      <c r="O8" s="46">
        <v>3871</v>
      </c>
      <c r="P8" s="46">
        <v>3536</v>
      </c>
      <c r="Q8" s="46">
        <v>3212</v>
      </c>
      <c r="R8" s="46">
        <v>2223</v>
      </c>
      <c r="S8" s="47">
        <v>1974</v>
      </c>
      <c r="T8" s="47">
        <v>1635</v>
      </c>
      <c r="U8" s="48">
        <v>1463</v>
      </c>
    </row>
    <row r="9" spans="1:21">
      <c r="A9" s="45">
        <v>34</v>
      </c>
      <c r="B9" s="45">
        <v>314</v>
      </c>
      <c r="C9" s="45">
        <v>34314</v>
      </c>
      <c r="D9" s="45" t="s">
        <v>638</v>
      </c>
      <c r="E9" s="49">
        <v>34202</v>
      </c>
      <c r="F9" s="50" t="s">
        <v>634</v>
      </c>
      <c r="G9" s="46">
        <v>8181</v>
      </c>
      <c r="H9" s="46">
        <v>8099</v>
      </c>
      <c r="I9" s="46">
        <v>7623</v>
      </c>
      <c r="J9" s="46">
        <v>6660</v>
      </c>
      <c r="K9" s="46">
        <v>5781</v>
      </c>
      <c r="L9" s="46">
        <v>5240</v>
      </c>
      <c r="M9" s="46">
        <v>4723</v>
      </c>
      <c r="N9" s="46">
        <v>4356</v>
      </c>
      <c r="O9" s="46">
        <v>4025</v>
      </c>
      <c r="P9" s="46">
        <v>3311</v>
      </c>
      <c r="Q9" s="46">
        <v>3032</v>
      </c>
      <c r="R9" s="46">
        <v>2741</v>
      </c>
      <c r="S9" s="47">
        <v>2391</v>
      </c>
      <c r="T9" s="47">
        <v>2060</v>
      </c>
      <c r="U9" s="48">
        <v>1662</v>
      </c>
    </row>
    <row r="10" spans="1:21">
      <c r="A10" s="45">
        <v>34</v>
      </c>
      <c r="B10" s="45">
        <v>423</v>
      </c>
      <c r="C10" s="45">
        <v>34423</v>
      </c>
      <c r="D10" s="45" t="s">
        <v>639</v>
      </c>
      <c r="E10" s="49">
        <v>34202</v>
      </c>
      <c r="F10" s="50" t="s">
        <v>634</v>
      </c>
      <c r="G10" s="46">
        <v>13511</v>
      </c>
      <c r="H10" s="46">
        <v>12840</v>
      </c>
      <c r="I10" s="46">
        <v>12245</v>
      </c>
      <c r="J10" s="46">
        <v>11643</v>
      </c>
      <c r="K10" s="46">
        <v>11427</v>
      </c>
      <c r="L10" s="46">
        <v>11097</v>
      </c>
      <c r="M10" s="46">
        <v>11339</v>
      </c>
      <c r="N10" s="46">
        <v>12040</v>
      </c>
      <c r="O10" s="46">
        <v>12691</v>
      </c>
      <c r="P10" s="46">
        <v>13232</v>
      </c>
      <c r="Q10" s="46">
        <v>13320</v>
      </c>
      <c r="R10" s="46">
        <v>12913</v>
      </c>
      <c r="S10" s="47">
        <v>12336</v>
      </c>
      <c r="T10" s="47">
        <v>11763</v>
      </c>
      <c r="U10" s="48">
        <v>10861</v>
      </c>
    </row>
    <row r="11" spans="1:21">
      <c r="A11" s="45">
        <v>34</v>
      </c>
      <c r="B11" s="45">
        <v>424</v>
      </c>
      <c r="C11" s="45">
        <v>34424</v>
      </c>
      <c r="D11" s="45" t="s">
        <v>640</v>
      </c>
      <c r="E11" s="49">
        <v>34202</v>
      </c>
      <c r="F11" s="50" t="s">
        <v>634</v>
      </c>
      <c r="G11" s="46">
        <v>8717</v>
      </c>
      <c r="H11" s="46">
        <v>8762</v>
      </c>
      <c r="I11" s="46">
        <v>8681</v>
      </c>
      <c r="J11" s="46">
        <v>8365</v>
      </c>
      <c r="K11" s="46">
        <v>8508</v>
      </c>
      <c r="L11" s="46">
        <v>8829</v>
      </c>
      <c r="M11" s="46">
        <v>9710</v>
      </c>
      <c r="N11" s="46">
        <v>10185</v>
      </c>
      <c r="O11" s="46">
        <v>10661</v>
      </c>
      <c r="P11" s="46">
        <v>10686</v>
      </c>
      <c r="Q11" s="46">
        <v>10603</v>
      </c>
      <c r="R11" s="46">
        <v>10380</v>
      </c>
      <c r="S11" s="47">
        <v>9734</v>
      </c>
      <c r="T11" s="47">
        <v>9129</v>
      </c>
      <c r="U11" s="48">
        <v>8372</v>
      </c>
    </row>
    <row r="12" spans="1:21">
      <c r="A12" s="45">
        <v>34</v>
      </c>
      <c r="B12" s="45">
        <v>425</v>
      </c>
      <c r="C12" s="45">
        <v>34425</v>
      </c>
      <c r="D12" s="45" t="s">
        <v>123</v>
      </c>
      <c r="E12" s="49">
        <v>34202</v>
      </c>
      <c r="F12" s="50" t="s">
        <v>634</v>
      </c>
      <c r="G12" s="46">
        <v>7067</v>
      </c>
      <c r="H12" s="46">
        <v>7202</v>
      </c>
      <c r="I12" s="46">
        <v>7171</v>
      </c>
      <c r="J12" s="46">
        <v>7015</v>
      </c>
      <c r="K12" s="46">
        <v>6173</v>
      </c>
      <c r="L12" s="46">
        <v>5238</v>
      </c>
      <c r="M12" s="46">
        <v>4497</v>
      </c>
      <c r="N12" s="46">
        <v>4017</v>
      </c>
      <c r="O12" s="46">
        <v>3508</v>
      </c>
      <c r="P12" s="46">
        <v>3007</v>
      </c>
      <c r="Q12" s="46">
        <v>2533</v>
      </c>
      <c r="R12" s="46">
        <v>2175</v>
      </c>
      <c r="S12" s="47">
        <v>1954</v>
      </c>
      <c r="T12" s="47">
        <v>1763</v>
      </c>
      <c r="U12" s="48">
        <v>1489</v>
      </c>
    </row>
    <row r="13" spans="1:21">
      <c r="A13" s="45">
        <v>34</v>
      </c>
      <c r="B13" s="45">
        <v>426</v>
      </c>
      <c r="C13" s="45">
        <v>34426</v>
      </c>
      <c r="D13" s="45" t="s">
        <v>641</v>
      </c>
      <c r="E13" s="49">
        <v>34202</v>
      </c>
      <c r="F13" s="50" t="s">
        <v>634</v>
      </c>
      <c r="G13" s="46">
        <v>9595</v>
      </c>
      <c r="H13" s="46">
        <v>9654</v>
      </c>
      <c r="I13" s="46">
        <v>9308</v>
      </c>
      <c r="J13" s="46">
        <v>8461</v>
      </c>
      <c r="K13" s="46">
        <v>7624</v>
      </c>
      <c r="L13" s="46">
        <v>6604</v>
      </c>
      <c r="M13" s="46">
        <v>5719</v>
      </c>
      <c r="N13" s="46">
        <v>5053</v>
      </c>
      <c r="O13" s="46">
        <v>4380</v>
      </c>
      <c r="P13" s="46">
        <v>3824</v>
      </c>
      <c r="Q13" s="46">
        <v>3367</v>
      </c>
      <c r="R13" s="46">
        <v>2956</v>
      </c>
      <c r="S13" s="47">
        <v>2611</v>
      </c>
      <c r="T13" s="47">
        <v>2261</v>
      </c>
      <c r="U13" s="48">
        <v>1908</v>
      </c>
    </row>
    <row r="14" spans="1:21">
      <c r="A14" s="45">
        <v>34</v>
      </c>
      <c r="B14" s="45">
        <v>203</v>
      </c>
      <c r="C14" s="45">
        <v>34203</v>
      </c>
      <c r="D14" s="45" t="s">
        <v>642</v>
      </c>
      <c r="E14" s="45">
        <v>34203</v>
      </c>
      <c r="F14" s="45" t="s">
        <v>642</v>
      </c>
      <c r="G14" s="46">
        <v>40760</v>
      </c>
      <c r="H14" s="46">
        <v>39888</v>
      </c>
      <c r="I14" s="46">
        <v>38472</v>
      </c>
      <c r="J14" s="46">
        <v>36424</v>
      </c>
      <c r="K14" s="46">
        <v>35018</v>
      </c>
      <c r="L14" s="46">
        <v>35017</v>
      </c>
      <c r="M14" s="46">
        <v>36273</v>
      </c>
      <c r="N14" s="46">
        <v>36895</v>
      </c>
      <c r="O14" s="46">
        <v>36286</v>
      </c>
      <c r="P14" s="46">
        <v>34771</v>
      </c>
      <c r="Q14" s="46">
        <v>33451</v>
      </c>
      <c r="R14" s="46">
        <v>31935</v>
      </c>
      <c r="S14" s="47">
        <v>30657</v>
      </c>
      <c r="T14" s="47">
        <v>28644</v>
      </c>
      <c r="U14" s="48">
        <v>26426</v>
      </c>
    </row>
    <row r="15" spans="1:21">
      <c r="A15" s="45">
        <v>34</v>
      </c>
      <c r="B15" s="45">
        <v>204</v>
      </c>
      <c r="C15" s="45">
        <v>34204</v>
      </c>
      <c r="D15" s="45" t="s">
        <v>643</v>
      </c>
      <c r="E15" s="45">
        <v>34204</v>
      </c>
      <c r="F15" s="45" t="s">
        <v>643</v>
      </c>
      <c r="G15" s="46">
        <v>72316</v>
      </c>
      <c r="H15" s="46">
        <v>78900</v>
      </c>
      <c r="I15" s="46">
        <v>81409</v>
      </c>
      <c r="J15" s="46">
        <v>80385</v>
      </c>
      <c r="K15" s="46">
        <v>82165</v>
      </c>
      <c r="L15" s="46">
        <v>82611</v>
      </c>
      <c r="M15" s="46">
        <v>83679</v>
      </c>
      <c r="N15" s="46">
        <v>84450</v>
      </c>
      <c r="O15" s="46">
        <v>85975</v>
      </c>
      <c r="P15" s="46">
        <v>85518</v>
      </c>
      <c r="Q15" s="46">
        <v>83769</v>
      </c>
      <c r="R15" s="46">
        <v>82081</v>
      </c>
      <c r="S15" s="47">
        <v>80990</v>
      </c>
      <c r="T15" s="47">
        <v>78262</v>
      </c>
      <c r="U15" s="48">
        <v>75046</v>
      </c>
    </row>
    <row r="16" spans="1:21">
      <c r="A16" s="45">
        <v>34</v>
      </c>
      <c r="B16" s="45">
        <v>407</v>
      </c>
      <c r="C16" s="45">
        <v>34407</v>
      </c>
      <c r="D16" s="45" t="s">
        <v>644</v>
      </c>
      <c r="E16" s="49">
        <v>34204</v>
      </c>
      <c r="F16" s="50" t="s">
        <v>643</v>
      </c>
      <c r="G16" s="46">
        <v>12362</v>
      </c>
      <c r="H16" s="46">
        <v>12410</v>
      </c>
      <c r="I16" s="46">
        <v>11888</v>
      </c>
      <c r="J16" s="46">
        <v>11224</v>
      </c>
      <c r="K16" s="46">
        <v>9497</v>
      </c>
      <c r="L16" s="46">
        <v>8550</v>
      </c>
      <c r="M16" s="46">
        <v>8169</v>
      </c>
      <c r="N16" s="46">
        <v>8648</v>
      </c>
      <c r="O16" s="46">
        <v>8313</v>
      </c>
      <c r="P16" s="46">
        <v>7998</v>
      </c>
      <c r="Q16" s="46">
        <v>7826</v>
      </c>
      <c r="R16" s="46">
        <v>7603</v>
      </c>
      <c r="S16" s="47">
        <v>7142</v>
      </c>
      <c r="T16" s="47">
        <v>6541</v>
      </c>
      <c r="U16" s="48">
        <v>5892</v>
      </c>
    </row>
    <row r="17" spans="1:21">
      <c r="A17" s="45">
        <v>34</v>
      </c>
      <c r="B17" s="45">
        <v>421</v>
      </c>
      <c r="C17" s="45">
        <v>34421</v>
      </c>
      <c r="D17" s="45" t="s">
        <v>645</v>
      </c>
      <c r="E17" s="49">
        <v>34204</v>
      </c>
      <c r="F17" s="50" t="s">
        <v>643</v>
      </c>
      <c r="G17" s="46">
        <v>10915</v>
      </c>
      <c r="H17" s="46">
        <v>10822</v>
      </c>
      <c r="I17" s="46">
        <v>10457</v>
      </c>
      <c r="J17" s="46">
        <v>9860</v>
      </c>
      <c r="K17" s="46">
        <v>9146</v>
      </c>
      <c r="L17" s="46">
        <v>8619</v>
      </c>
      <c r="M17" s="46">
        <v>9376</v>
      </c>
      <c r="N17" s="46">
        <v>9861</v>
      </c>
      <c r="O17" s="46">
        <v>10532</v>
      </c>
      <c r="P17" s="46">
        <v>10870</v>
      </c>
      <c r="Q17" s="46">
        <v>11202</v>
      </c>
      <c r="R17" s="46">
        <v>10971</v>
      </c>
      <c r="S17" s="47">
        <v>10880</v>
      </c>
      <c r="T17" s="47">
        <v>10979</v>
      </c>
      <c r="U17" s="48">
        <v>10900</v>
      </c>
    </row>
    <row r="18" spans="1:21">
      <c r="A18" s="45">
        <v>34</v>
      </c>
      <c r="B18" s="45">
        <v>442</v>
      </c>
      <c r="C18" s="45">
        <v>34442</v>
      </c>
      <c r="D18" s="45" t="s">
        <v>646</v>
      </c>
      <c r="E18" s="49">
        <v>34204</v>
      </c>
      <c r="F18" s="50" t="s">
        <v>643</v>
      </c>
      <c r="G18" s="46">
        <v>9449</v>
      </c>
      <c r="H18" s="46">
        <v>9348</v>
      </c>
      <c r="I18" s="46">
        <v>8966</v>
      </c>
      <c r="J18" s="46">
        <v>8172</v>
      </c>
      <c r="K18" s="46">
        <v>7251</v>
      </c>
      <c r="L18" s="46">
        <v>6596</v>
      </c>
      <c r="M18" s="46">
        <v>6378</v>
      </c>
      <c r="N18" s="46">
        <v>6277</v>
      </c>
      <c r="O18" s="46">
        <v>6288</v>
      </c>
      <c r="P18" s="46">
        <v>6138</v>
      </c>
      <c r="Q18" s="46">
        <v>5820</v>
      </c>
      <c r="R18" s="46">
        <v>5574</v>
      </c>
      <c r="S18" s="47">
        <v>5184</v>
      </c>
      <c r="T18" s="47">
        <v>4727</v>
      </c>
      <c r="U18" s="48">
        <v>4356</v>
      </c>
    </row>
    <row r="19" spans="1:21">
      <c r="A19" s="45">
        <v>34</v>
      </c>
      <c r="B19" s="45">
        <v>205</v>
      </c>
      <c r="C19" s="45">
        <v>34205</v>
      </c>
      <c r="D19" s="45" t="s">
        <v>647</v>
      </c>
      <c r="E19" s="45">
        <v>34205</v>
      </c>
      <c r="F19" s="45" t="s">
        <v>647</v>
      </c>
      <c r="G19" s="46">
        <v>97286</v>
      </c>
      <c r="H19" s="46">
        <v>99100</v>
      </c>
      <c r="I19" s="46">
        <v>100134</v>
      </c>
      <c r="J19" s="46">
        <v>100185</v>
      </c>
      <c r="K19" s="46">
        <v>100176</v>
      </c>
      <c r="L19" s="46">
        <v>101363</v>
      </c>
      <c r="M19" s="46">
        <v>102951</v>
      </c>
      <c r="N19" s="46">
        <v>102056</v>
      </c>
      <c r="O19" s="46">
        <v>100640</v>
      </c>
      <c r="P19" s="46">
        <v>97103</v>
      </c>
      <c r="Q19" s="46">
        <v>93756</v>
      </c>
      <c r="R19" s="46">
        <v>92586</v>
      </c>
      <c r="S19" s="47">
        <v>90873</v>
      </c>
      <c r="T19" s="47">
        <v>88569</v>
      </c>
      <c r="U19" s="48">
        <v>86234</v>
      </c>
    </row>
    <row r="20" spans="1:21">
      <c r="A20" s="45">
        <v>34</v>
      </c>
      <c r="B20" s="45">
        <v>206</v>
      </c>
      <c r="C20" s="45">
        <v>34206</v>
      </c>
      <c r="D20" s="45" t="s">
        <v>648</v>
      </c>
      <c r="E20" s="49">
        <v>34205</v>
      </c>
      <c r="F20" s="50" t="s">
        <v>647</v>
      </c>
      <c r="G20" s="46">
        <v>41085</v>
      </c>
      <c r="H20" s="46">
        <v>41960</v>
      </c>
      <c r="I20" s="46">
        <v>41164</v>
      </c>
      <c r="J20" s="46">
        <v>41502</v>
      </c>
      <c r="K20" s="46">
        <v>41128</v>
      </c>
      <c r="L20" s="46">
        <v>41729</v>
      </c>
      <c r="M20" s="46">
        <v>41683</v>
      </c>
      <c r="N20" s="46">
        <v>38579</v>
      </c>
      <c r="O20" s="46">
        <v>37239</v>
      </c>
      <c r="P20" s="46">
        <v>32640</v>
      </c>
      <c r="Q20" s="46">
        <v>30300</v>
      </c>
      <c r="R20" s="46">
        <v>28187</v>
      </c>
      <c r="S20" s="47">
        <v>26677</v>
      </c>
      <c r="T20" s="47">
        <v>25430</v>
      </c>
      <c r="U20" s="48">
        <v>23350</v>
      </c>
    </row>
    <row r="21" spans="1:21">
      <c r="A21" s="45">
        <v>34</v>
      </c>
      <c r="B21" s="45">
        <v>430</v>
      </c>
      <c r="C21" s="45">
        <v>34430</v>
      </c>
      <c r="D21" s="45" t="s">
        <v>649</v>
      </c>
      <c r="E21" s="49">
        <v>34205</v>
      </c>
      <c r="F21" s="50" t="s">
        <v>647</v>
      </c>
      <c r="G21" s="46">
        <v>14067</v>
      </c>
      <c r="H21" s="46">
        <v>13678</v>
      </c>
      <c r="I21" s="46">
        <v>13073</v>
      </c>
      <c r="J21" s="46">
        <v>12701</v>
      </c>
      <c r="K21" s="46">
        <v>12081</v>
      </c>
      <c r="L21" s="46">
        <v>12089</v>
      </c>
      <c r="M21" s="46">
        <v>12051</v>
      </c>
      <c r="N21" s="46">
        <v>12012</v>
      </c>
      <c r="O21" s="46">
        <v>11932</v>
      </c>
      <c r="P21" s="46">
        <v>10616</v>
      </c>
      <c r="Q21" s="46">
        <v>10011</v>
      </c>
      <c r="R21" s="46">
        <v>9606</v>
      </c>
      <c r="S21" s="47">
        <v>9062</v>
      </c>
      <c r="T21" s="47">
        <v>8747</v>
      </c>
      <c r="U21" s="48">
        <v>8027</v>
      </c>
    </row>
    <row r="22" spans="1:21">
      <c r="A22" s="45">
        <v>34</v>
      </c>
      <c r="B22" s="45">
        <v>441</v>
      </c>
      <c r="C22" s="45">
        <v>34441</v>
      </c>
      <c r="D22" s="45" t="s">
        <v>650</v>
      </c>
      <c r="E22" s="49">
        <v>34205</v>
      </c>
      <c r="F22" s="50" t="s">
        <v>647</v>
      </c>
      <c r="G22" s="46">
        <v>13709</v>
      </c>
      <c r="H22" s="46">
        <v>13326</v>
      </c>
      <c r="I22" s="46">
        <v>12091</v>
      </c>
      <c r="J22" s="46">
        <v>11064</v>
      </c>
      <c r="K22" s="46">
        <v>9807</v>
      </c>
      <c r="L22" s="46">
        <v>9167</v>
      </c>
      <c r="M22" s="46">
        <v>8800</v>
      </c>
      <c r="N22" s="46">
        <v>8599</v>
      </c>
      <c r="O22" s="46">
        <v>8563</v>
      </c>
      <c r="P22" s="46">
        <v>8397</v>
      </c>
      <c r="Q22" s="46">
        <v>8207</v>
      </c>
      <c r="R22" s="46">
        <v>8111</v>
      </c>
      <c r="S22" s="47">
        <v>7839</v>
      </c>
      <c r="T22" s="47">
        <v>7555</v>
      </c>
      <c r="U22" s="48">
        <v>6987</v>
      </c>
    </row>
    <row r="23" spans="1:21">
      <c r="A23" s="45">
        <v>34</v>
      </c>
      <c r="B23" s="45">
        <v>444</v>
      </c>
      <c r="C23" s="45">
        <v>34444</v>
      </c>
      <c r="D23" s="45" t="s">
        <v>651</v>
      </c>
      <c r="E23" s="49">
        <v>34205</v>
      </c>
      <c r="F23" s="50" t="s">
        <v>647</v>
      </c>
      <c r="G23" s="46">
        <v>16783</v>
      </c>
      <c r="H23" s="46">
        <v>16589</v>
      </c>
      <c r="I23" s="46">
        <v>16485</v>
      </c>
      <c r="J23" s="46">
        <v>17045</v>
      </c>
      <c r="K23" s="46">
        <v>17846</v>
      </c>
      <c r="L23" s="46">
        <v>18977</v>
      </c>
      <c r="M23" s="46">
        <v>20018</v>
      </c>
      <c r="N23" s="46">
        <v>19655</v>
      </c>
      <c r="O23" s="46">
        <v>19158</v>
      </c>
      <c r="P23" s="46">
        <v>18174</v>
      </c>
      <c r="Q23" s="46">
        <v>17616</v>
      </c>
      <c r="R23" s="46">
        <v>16710</v>
      </c>
      <c r="S23" s="47">
        <v>15774</v>
      </c>
      <c r="T23" s="47">
        <v>14901</v>
      </c>
      <c r="U23" s="48">
        <v>14028</v>
      </c>
    </row>
    <row r="24" spans="1:21">
      <c r="A24" s="45">
        <v>34</v>
      </c>
      <c r="B24" s="45">
        <v>207</v>
      </c>
      <c r="C24" s="45">
        <v>34207</v>
      </c>
      <c r="D24" s="45" t="s">
        <v>652</v>
      </c>
      <c r="E24" s="45">
        <v>34207</v>
      </c>
      <c r="F24" s="45" t="s">
        <v>652</v>
      </c>
      <c r="G24" s="46">
        <v>191448</v>
      </c>
      <c r="H24" s="46">
        <v>199114</v>
      </c>
      <c r="I24" s="46">
        <v>206601</v>
      </c>
      <c r="J24" s="46">
        <v>218766</v>
      </c>
      <c r="K24" s="46">
        <v>238083</v>
      </c>
      <c r="L24" s="46">
        <v>289043</v>
      </c>
      <c r="M24" s="46">
        <v>329714</v>
      </c>
      <c r="N24" s="46">
        <v>346030</v>
      </c>
      <c r="O24" s="46">
        <v>360261</v>
      </c>
      <c r="P24" s="46">
        <v>365612</v>
      </c>
      <c r="Q24" s="46">
        <v>400576</v>
      </c>
      <c r="R24" s="46">
        <v>403915</v>
      </c>
      <c r="S24" s="47">
        <v>381775</v>
      </c>
      <c r="T24" s="47">
        <v>383330</v>
      </c>
      <c r="U24" s="48">
        <v>387821</v>
      </c>
    </row>
    <row r="25" spans="1:21">
      <c r="A25" s="45">
        <v>34</v>
      </c>
      <c r="B25" s="45">
        <v>481</v>
      </c>
      <c r="C25" s="45">
        <v>34481</v>
      </c>
      <c r="D25" s="45" t="s">
        <v>143</v>
      </c>
      <c r="E25" s="49">
        <v>34207</v>
      </c>
      <c r="F25" s="50" t="s">
        <v>652</v>
      </c>
      <c r="G25" s="46">
        <v>9416</v>
      </c>
      <c r="H25" s="46">
        <v>9358</v>
      </c>
      <c r="I25" s="46">
        <v>8001</v>
      </c>
      <c r="J25" s="46">
        <v>6872</v>
      </c>
      <c r="K25" s="46">
        <v>5880</v>
      </c>
      <c r="L25" s="46">
        <v>5273</v>
      </c>
      <c r="M25" s="46">
        <v>4680</v>
      </c>
      <c r="N25" s="46">
        <v>4241</v>
      </c>
      <c r="O25" s="46">
        <v>4013</v>
      </c>
      <c r="P25" s="46">
        <v>3738</v>
      </c>
      <c r="Q25" s="46">
        <v>3706</v>
      </c>
      <c r="R25" s="46">
        <v>3433</v>
      </c>
      <c r="S25" s="47">
        <v>3066</v>
      </c>
      <c r="T25" s="47">
        <v>2837</v>
      </c>
      <c r="U25" s="48">
        <v>2543</v>
      </c>
    </row>
    <row r="26" spans="1:21">
      <c r="A26" s="45">
        <v>34</v>
      </c>
      <c r="B26" s="45">
        <v>482</v>
      </c>
      <c r="C26" s="45">
        <v>34482</v>
      </c>
      <c r="D26" s="45" t="s">
        <v>653</v>
      </c>
      <c r="E26" s="49">
        <v>34207</v>
      </c>
      <c r="F26" s="50" t="s">
        <v>652</v>
      </c>
      <c r="G26" s="46">
        <v>12159</v>
      </c>
      <c r="H26" s="46">
        <v>11953</v>
      </c>
      <c r="I26" s="46">
        <v>11086</v>
      </c>
      <c r="J26" s="46">
        <v>10903</v>
      </c>
      <c r="K26" s="46">
        <v>11143</v>
      </c>
      <c r="L26" s="46">
        <v>12357</v>
      </c>
      <c r="M26" s="46">
        <v>14420</v>
      </c>
      <c r="N26" s="46">
        <v>14403</v>
      </c>
      <c r="O26" s="46">
        <v>14510</v>
      </c>
      <c r="P26" s="46">
        <v>13953</v>
      </c>
      <c r="Q26" s="46">
        <v>13238</v>
      </c>
      <c r="R26" s="46">
        <v>12632</v>
      </c>
      <c r="S26" s="47">
        <v>12492</v>
      </c>
      <c r="T26" s="47">
        <v>12216</v>
      </c>
      <c r="U26" s="48">
        <v>11337</v>
      </c>
    </row>
    <row r="27" spans="1:21">
      <c r="A27" s="45">
        <v>34</v>
      </c>
      <c r="B27" s="45">
        <v>501</v>
      </c>
      <c r="C27" s="45">
        <v>34501</v>
      </c>
      <c r="D27" s="45" t="s">
        <v>654</v>
      </c>
      <c r="E27" s="49">
        <v>34207</v>
      </c>
      <c r="F27" s="50" t="s">
        <v>652</v>
      </c>
      <c r="G27" s="46">
        <v>24692</v>
      </c>
      <c r="H27" s="46">
        <v>24784</v>
      </c>
      <c r="I27" s="46">
        <v>24259</v>
      </c>
      <c r="J27" s="46">
        <v>24249</v>
      </c>
      <c r="K27" s="46">
        <v>23512</v>
      </c>
      <c r="L27" s="46">
        <v>25038</v>
      </c>
      <c r="M27" s="46">
        <v>33208</v>
      </c>
      <c r="N27" s="46">
        <v>37198</v>
      </c>
      <c r="O27" s="46">
        <v>38845</v>
      </c>
      <c r="P27" s="46">
        <v>39049</v>
      </c>
      <c r="Q27" s="46">
        <v>39977</v>
      </c>
      <c r="R27" s="46">
        <v>40361</v>
      </c>
      <c r="S27" s="47">
        <v>40578</v>
      </c>
      <c r="T27" s="47">
        <v>42140</v>
      </c>
      <c r="U27" s="48">
        <v>42699</v>
      </c>
    </row>
    <row r="28" spans="1:21">
      <c r="A28" s="45">
        <v>34</v>
      </c>
      <c r="B28" s="45">
        <v>524</v>
      </c>
      <c r="C28" s="45">
        <v>34524</v>
      </c>
      <c r="D28" s="45" t="s">
        <v>655</v>
      </c>
      <c r="E28" s="49">
        <v>34207</v>
      </c>
      <c r="F28" s="50" t="s">
        <v>652</v>
      </c>
      <c r="G28" s="46">
        <v>19509</v>
      </c>
      <c r="H28" s="46">
        <v>19785</v>
      </c>
      <c r="I28" s="46">
        <v>20250</v>
      </c>
      <c r="J28" s="46">
        <v>20911</v>
      </c>
      <c r="K28" s="46">
        <v>22758</v>
      </c>
      <c r="L28" s="46">
        <v>23553</v>
      </c>
      <c r="M28" s="46">
        <v>23655</v>
      </c>
      <c r="N28" s="46">
        <v>23803</v>
      </c>
      <c r="O28" s="46">
        <v>23873</v>
      </c>
      <c r="P28" s="46">
        <v>23051</v>
      </c>
      <c r="Q28" s="46">
        <v>22353</v>
      </c>
      <c r="R28" s="46">
        <v>21696</v>
      </c>
      <c r="S28" s="47">
        <v>21176</v>
      </c>
      <c r="T28" s="47">
        <v>20834</v>
      </c>
      <c r="U28" s="48">
        <v>20411</v>
      </c>
    </row>
    <row r="29" spans="1:21">
      <c r="A29" s="45">
        <v>34</v>
      </c>
      <c r="B29" s="45">
        <v>208</v>
      </c>
      <c r="C29" s="45">
        <v>34208</v>
      </c>
      <c r="D29" s="45" t="s">
        <v>656</v>
      </c>
      <c r="E29" s="45">
        <v>34208</v>
      </c>
      <c r="F29" s="45" t="s">
        <v>656</v>
      </c>
      <c r="G29" s="46">
        <v>41593</v>
      </c>
      <c r="H29" s="46">
        <v>41370</v>
      </c>
      <c r="I29" s="46">
        <v>42532</v>
      </c>
      <c r="J29" s="46">
        <v>44229</v>
      </c>
      <c r="K29" s="46">
        <v>48415</v>
      </c>
      <c r="L29" s="46">
        <v>50417</v>
      </c>
      <c r="M29" s="46">
        <v>50217</v>
      </c>
      <c r="N29" s="46">
        <v>49026</v>
      </c>
      <c r="O29" s="46">
        <v>47798</v>
      </c>
      <c r="P29" s="46">
        <v>45739</v>
      </c>
      <c r="Q29" s="46">
        <v>43689</v>
      </c>
      <c r="R29" s="46">
        <v>41271</v>
      </c>
      <c r="S29" s="47">
        <v>39345</v>
      </c>
      <c r="T29" s="47">
        <v>37188</v>
      </c>
      <c r="U29" s="48">
        <v>35277</v>
      </c>
    </row>
    <row r="30" spans="1:21">
      <c r="A30" s="45">
        <v>34</v>
      </c>
      <c r="B30" s="45">
        <v>561</v>
      </c>
      <c r="C30" s="45">
        <v>34561</v>
      </c>
      <c r="D30" s="45" t="s">
        <v>657</v>
      </c>
      <c r="E30" s="49">
        <v>34208</v>
      </c>
      <c r="F30" s="50" t="s">
        <v>656</v>
      </c>
      <c r="G30" s="46">
        <v>11533</v>
      </c>
      <c r="H30" s="46">
        <v>11370</v>
      </c>
      <c r="I30" s="46">
        <v>10959</v>
      </c>
      <c r="J30" s="46">
        <v>10098</v>
      </c>
      <c r="K30" s="46">
        <v>8801</v>
      </c>
      <c r="L30" s="46">
        <v>7947</v>
      </c>
      <c r="M30" s="46">
        <v>7408</v>
      </c>
      <c r="N30" s="46">
        <v>7183</v>
      </c>
      <c r="O30" s="46">
        <v>7141</v>
      </c>
      <c r="P30" s="46">
        <v>6953</v>
      </c>
      <c r="Q30" s="46">
        <v>6667</v>
      </c>
      <c r="R30" s="46">
        <v>6426</v>
      </c>
      <c r="S30" s="47">
        <v>5843</v>
      </c>
      <c r="T30" s="47">
        <v>5375</v>
      </c>
      <c r="U30" s="48">
        <v>4792</v>
      </c>
    </row>
    <row r="31" spans="1:21">
      <c r="A31" s="45">
        <v>34</v>
      </c>
      <c r="B31" s="45">
        <v>209</v>
      </c>
      <c r="C31" s="45">
        <v>34209</v>
      </c>
      <c r="D31" s="45" t="s">
        <v>658</v>
      </c>
      <c r="E31" s="45">
        <v>34209</v>
      </c>
      <c r="F31" s="45" t="s">
        <v>658</v>
      </c>
      <c r="G31" s="46">
        <v>47076</v>
      </c>
      <c r="H31" s="46">
        <v>45984</v>
      </c>
      <c r="I31" s="46">
        <v>44762</v>
      </c>
      <c r="J31" s="46">
        <v>42163</v>
      </c>
      <c r="K31" s="46">
        <v>37871</v>
      </c>
      <c r="L31" s="46">
        <v>36169</v>
      </c>
      <c r="M31" s="46">
        <v>37193</v>
      </c>
      <c r="N31" s="46">
        <v>37877</v>
      </c>
      <c r="O31" s="46">
        <v>38968</v>
      </c>
      <c r="P31" s="46">
        <v>39465</v>
      </c>
      <c r="Q31" s="46">
        <v>39844</v>
      </c>
      <c r="R31" s="46">
        <v>39503</v>
      </c>
      <c r="S31" s="47">
        <v>38923</v>
      </c>
      <c r="T31" s="47">
        <v>38013</v>
      </c>
      <c r="U31" s="48">
        <v>36894</v>
      </c>
    </row>
    <row r="32" spans="1:21">
      <c r="A32" s="45">
        <v>34</v>
      </c>
      <c r="B32" s="45">
        <v>563</v>
      </c>
      <c r="C32" s="45">
        <v>34563</v>
      </c>
      <c r="D32" s="45" t="s">
        <v>659</v>
      </c>
      <c r="E32" s="49">
        <v>34209</v>
      </c>
      <c r="F32" s="50" t="s">
        <v>658</v>
      </c>
      <c r="G32" s="46">
        <v>6953</v>
      </c>
      <c r="H32" s="46">
        <v>6842</v>
      </c>
      <c r="I32" s="46">
        <v>6506</v>
      </c>
      <c r="J32" s="46">
        <v>5942</v>
      </c>
      <c r="K32" s="46">
        <v>5104</v>
      </c>
      <c r="L32" s="46">
        <v>4438</v>
      </c>
      <c r="M32" s="46">
        <v>4025</v>
      </c>
      <c r="N32" s="46">
        <v>3810</v>
      </c>
      <c r="O32" s="46">
        <v>3796</v>
      </c>
      <c r="P32" s="46">
        <v>3670</v>
      </c>
      <c r="Q32" s="46">
        <v>3403</v>
      </c>
      <c r="R32" s="46">
        <v>3261</v>
      </c>
      <c r="S32" s="47">
        <v>3017</v>
      </c>
      <c r="T32" s="47">
        <v>2742</v>
      </c>
      <c r="U32" s="48">
        <v>2484</v>
      </c>
    </row>
    <row r="33" spans="1:21">
      <c r="A33" s="45">
        <v>34</v>
      </c>
      <c r="B33" s="45">
        <v>581</v>
      </c>
      <c r="C33" s="45">
        <v>34581</v>
      </c>
      <c r="D33" s="45" t="s">
        <v>660</v>
      </c>
      <c r="E33" s="49">
        <v>34209</v>
      </c>
      <c r="F33" s="50" t="s">
        <v>658</v>
      </c>
      <c r="G33" s="46">
        <v>4851</v>
      </c>
      <c r="H33" s="46">
        <v>4961</v>
      </c>
      <c r="I33" s="46">
        <v>4418</v>
      </c>
      <c r="J33" s="46">
        <v>3855</v>
      </c>
      <c r="K33" s="46">
        <v>3019</v>
      </c>
      <c r="L33" s="46">
        <v>2490</v>
      </c>
      <c r="M33" s="46">
        <v>2213</v>
      </c>
      <c r="N33" s="46">
        <v>2105</v>
      </c>
      <c r="O33" s="46">
        <v>2034</v>
      </c>
      <c r="P33" s="46">
        <v>2003</v>
      </c>
      <c r="Q33" s="46">
        <v>2063</v>
      </c>
      <c r="R33" s="46">
        <v>2000</v>
      </c>
      <c r="S33" s="47">
        <v>1836</v>
      </c>
      <c r="T33" s="47">
        <v>1666</v>
      </c>
      <c r="U33" s="48">
        <v>1560</v>
      </c>
    </row>
    <row r="34" spans="1:21">
      <c r="A34" s="45">
        <v>34</v>
      </c>
      <c r="B34" s="45">
        <v>582</v>
      </c>
      <c r="C34" s="45">
        <v>34582</v>
      </c>
      <c r="D34" s="45" t="s">
        <v>661</v>
      </c>
      <c r="E34" s="49">
        <v>34209</v>
      </c>
      <c r="F34" s="50" t="s">
        <v>658</v>
      </c>
      <c r="G34" s="46">
        <v>4349</v>
      </c>
      <c r="H34" s="46">
        <v>4227</v>
      </c>
      <c r="I34" s="46">
        <v>4079</v>
      </c>
      <c r="J34" s="46">
        <v>3803</v>
      </c>
      <c r="K34" s="46">
        <v>2977</v>
      </c>
      <c r="L34" s="46">
        <v>2545</v>
      </c>
      <c r="M34" s="46">
        <v>2354</v>
      </c>
      <c r="N34" s="46">
        <v>2255</v>
      </c>
      <c r="O34" s="46">
        <v>2301</v>
      </c>
      <c r="P34" s="46">
        <v>2217</v>
      </c>
      <c r="Q34" s="46">
        <v>2063</v>
      </c>
      <c r="R34" s="46">
        <v>2003</v>
      </c>
      <c r="S34" s="47">
        <v>1809</v>
      </c>
      <c r="T34" s="47">
        <v>1632</v>
      </c>
      <c r="U34" s="48">
        <v>1460</v>
      </c>
    </row>
    <row r="35" spans="1:21">
      <c r="A35" s="45">
        <v>34</v>
      </c>
      <c r="B35" s="45">
        <v>583</v>
      </c>
      <c r="C35" s="45">
        <v>34583</v>
      </c>
      <c r="D35" s="45" t="s">
        <v>662</v>
      </c>
      <c r="E35" s="49">
        <v>34209</v>
      </c>
      <c r="F35" s="50" t="s">
        <v>658</v>
      </c>
      <c r="G35" s="46">
        <v>6537</v>
      </c>
      <c r="H35" s="46">
        <v>6633</v>
      </c>
      <c r="I35" s="46">
        <v>6300</v>
      </c>
      <c r="J35" s="46">
        <v>5625</v>
      </c>
      <c r="K35" s="46">
        <v>4355</v>
      </c>
      <c r="L35" s="46">
        <v>3436</v>
      </c>
      <c r="M35" s="46">
        <v>2886</v>
      </c>
      <c r="N35" s="46">
        <v>2701</v>
      </c>
      <c r="O35" s="46">
        <v>2439</v>
      </c>
      <c r="P35" s="46">
        <v>2226</v>
      </c>
      <c r="Q35" s="46">
        <v>2067</v>
      </c>
      <c r="R35" s="46">
        <v>2014</v>
      </c>
      <c r="S35" s="47">
        <v>1799</v>
      </c>
      <c r="T35" s="47">
        <v>1593</v>
      </c>
      <c r="U35" s="48">
        <v>1381</v>
      </c>
    </row>
    <row r="36" spans="1:21">
      <c r="A36" s="45">
        <v>34</v>
      </c>
      <c r="B36" s="45">
        <v>584</v>
      </c>
      <c r="C36" s="45">
        <v>34584</v>
      </c>
      <c r="D36" s="45" t="s">
        <v>663</v>
      </c>
      <c r="E36" s="49">
        <v>34209</v>
      </c>
      <c r="F36" s="50" t="s">
        <v>658</v>
      </c>
      <c r="G36" s="46">
        <v>11256</v>
      </c>
      <c r="H36" s="46">
        <v>10720</v>
      </c>
      <c r="I36" s="46">
        <v>10005</v>
      </c>
      <c r="J36" s="46">
        <v>9255</v>
      </c>
      <c r="K36" s="46">
        <v>8059</v>
      </c>
      <c r="L36" s="46">
        <v>7105</v>
      </c>
      <c r="M36" s="46">
        <v>6536</v>
      </c>
      <c r="N36" s="46">
        <v>6168</v>
      </c>
      <c r="O36" s="46">
        <v>5950</v>
      </c>
      <c r="P36" s="46">
        <v>5812</v>
      </c>
      <c r="Q36" s="46">
        <v>5359</v>
      </c>
      <c r="R36" s="46">
        <v>5093</v>
      </c>
      <c r="S36" s="47">
        <v>4730</v>
      </c>
      <c r="T36" s="47">
        <v>4277</v>
      </c>
      <c r="U36" s="48">
        <v>3834</v>
      </c>
    </row>
    <row r="37" spans="1:21">
      <c r="A37" s="45">
        <v>34</v>
      </c>
      <c r="B37" s="45">
        <v>585</v>
      </c>
      <c r="C37" s="45">
        <v>34585</v>
      </c>
      <c r="D37" s="45" t="s">
        <v>664</v>
      </c>
      <c r="E37" s="49">
        <v>34209</v>
      </c>
      <c r="F37" s="50" t="s">
        <v>658</v>
      </c>
      <c r="G37" s="46">
        <v>7184</v>
      </c>
      <c r="H37" s="46">
        <v>6935</v>
      </c>
      <c r="I37" s="46">
        <v>6384</v>
      </c>
      <c r="J37" s="46">
        <v>5796</v>
      </c>
      <c r="K37" s="46">
        <v>4858</v>
      </c>
      <c r="L37" s="46">
        <v>4435</v>
      </c>
      <c r="M37" s="46">
        <v>4314</v>
      </c>
      <c r="N37" s="46">
        <v>4167</v>
      </c>
      <c r="O37" s="46">
        <v>4278</v>
      </c>
      <c r="P37" s="46">
        <v>4102</v>
      </c>
      <c r="Q37" s="46">
        <v>4144</v>
      </c>
      <c r="R37" s="46">
        <v>3972</v>
      </c>
      <c r="S37" s="47">
        <v>3711</v>
      </c>
      <c r="T37" s="47">
        <v>3512</v>
      </c>
      <c r="U37" s="48">
        <v>3151</v>
      </c>
    </row>
    <row r="38" spans="1:21">
      <c r="A38" s="45">
        <v>34</v>
      </c>
      <c r="B38" s="45">
        <v>586</v>
      </c>
      <c r="C38" s="45">
        <v>34586</v>
      </c>
      <c r="D38" s="45" t="s">
        <v>665</v>
      </c>
      <c r="E38" s="49">
        <v>34209</v>
      </c>
      <c r="F38" s="50" t="s">
        <v>658</v>
      </c>
      <c r="G38" s="46">
        <v>7560</v>
      </c>
      <c r="H38" s="46">
        <v>7567</v>
      </c>
      <c r="I38" s="46">
        <v>7213</v>
      </c>
      <c r="J38" s="46">
        <v>6591</v>
      </c>
      <c r="K38" s="46">
        <v>5465</v>
      </c>
      <c r="L38" s="46">
        <v>4943</v>
      </c>
      <c r="M38" s="46">
        <v>4669</v>
      </c>
      <c r="N38" s="46">
        <v>4499</v>
      </c>
      <c r="O38" s="46">
        <v>4323</v>
      </c>
      <c r="P38" s="46">
        <v>4101</v>
      </c>
      <c r="Q38" s="46">
        <v>3967</v>
      </c>
      <c r="R38" s="46">
        <v>3789</v>
      </c>
      <c r="S38" s="47">
        <v>3489</v>
      </c>
      <c r="T38" s="47">
        <v>3170</v>
      </c>
      <c r="U38" s="48">
        <v>2851</v>
      </c>
    </row>
    <row r="39" spans="1:21">
      <c r="A39" s="45">
        <v>34</v>
      </c>
      <c r="B39" s="45">
        <v>210</v>
      </c>
      <c r="C39" s="45">
        <v>34210</v>
      </c>
      <c r="D39" s="45" t="s">
        <v>666</v>
      </c>
      <c r="E39" s="45">
        <v>34210</v>
      </c>
      <c r="F39" s="45" t="s">
        <v>666</v>
      </c>
      <c r="G39" s="46">
        <v>34742</v>
      </c>
      <c r="H39" s="46">
        <v>34113</v>
      </c>
      <c r="I39" s="46">
        <v>33249</v>
      </c>
      <c r="J39" s="46">
        <v>30663</v>
      </c>
      <c r="K39" s="46">
        <v>26515</v>
      </c>
      <c r="L39" s="46">
        <v>24464</v>
      </c>
      <c r="M39" s="46">
        <v>23867</v>
      </c>
      <c r="N39" s="46">
        <v>22874</v>
      </c>
      <c r="O39" s="46">
        <v>22807</v>
      </c>
      <c r="P39" s="46">
        <v>22677</v>
      </c>
      <c r="Q39" s="46">
        <v>22377</v>
      </c>
      <c r="R39" s="46">
        <v>21370</v>
      </c>
      <c r="S39" s="47">
        <v>20738</v>
      </c>
      <c r="T39" s="47">
        <v>19747</v>
      </c>
      <c r="U39" s="48">
        <v>18922</v>
      </c>
    </row>
    <row r="40" spans="1:21">
      <c r="A40" s="45">
        <v>34</v>
      </c>
      <c r="B40" s="45">
        <v>562</v>
      </c>
      <c r="C40" s="45">
        <v>34562</v>
      </c>
      <c r="D40" s="45" t="s">
        <v>667</v>
      </c>
      <c r="E40" s="49">
        <v>34210</v>
      </c>
      <c r="F40" s="50" t="s">
        <v>666</v>
      </c>
      <c r="G40" s="46">
        <v>5630</v>
      </c>
      <c r="H40" s="46">
        <v>5583</v>
      </c>
      <c r="I40" s="46">
        <v>5226</v>
      </c>
      <c r="J40" s="46">
        <v>4589</v>
      </c>
      <c r="K40" s="46">
        <v>3738</v>
      </c>
      <c r="L40" s="46">
        <v>3002</v>
      </c>
      <c r="M40" s="46">
        <v>2677</v>
      </c>
      <c r="N40" s="46">
        <v>2402</v>
      </c>
      <c r="O40" s="46">
        <v>2264</v>
      </c>
      <c r="P40" s="46">
        <v>2107</v>
      </c>
      <c r="Q40" s="46">
        <v>1928</v>
      </c>
      <c r="R40" s="46">
        <v>1897</v>
      </c>
      <c r="S40" s="47">
        <v>1758</v>
      </c>
      <c r="T40" s="47">
        <v>1592</v>
      </c>
      <c r="U40" s="48">
        <v>1414</v>
      </c>
    </row>
    <row r="41" spans="1:21">
      <c r="A41" s="45">
        <v>34</v>
      </c>
      <c r="B41" s="45">
        <v>601</v>
      </c>
      <c r="C41" s="45">
        <v>34601</v>
      </c>
      <c r="D41" s="45" t="s">
        <v>668</v>
      </c>
      <c r="E41" s="49">
        <v>34210</v>
      </c>
      <c r="F41" s="50" t="s">
        <v>666</v>
      </c>
      <c r="G41" s="46">
        <v>11855</v>
      </c>
      <c r="H41" s="46">
        <v>11842</v>
      </c>
      <c r="I41" s="46">
        <v>11513</v>
      </c>
      <c r="J41" s="46">
        <v>10463</v>
      </c>
      <c r="K41" s="46">
        <v>8523</v>
      </c>
      <c r="L41" s="46">
        <v>7470</v>
      </c>
      <c r="M41" s="46">
        <v>6790</v>
      </c>
      <c r="N41" s="46">
        <v>6482</v>
      </c>
      <c r="O41" s="46">
        <v>6178</v>
      </c>
      <c r="P41" s="46">
        <v>5927</v>
      </c>
      <c r="Q41" s="46">
        <v>5443</v>
      </c>
      <c r="R41" s="46">
        <v>4983</v>
      </c>
      <c r="S41" s="47">
        <v>4505</v>
      </c>
      <c r="T41" s="47">
        <v>4096</v>
      </c>
      <c r="U41" s="48">
        <v>3570</v>
      </c>
    </row>
    <row r="42" spans="1:21">
      <c r="A42" s="45">
        <v>34</v>
      </c>
      <c r="B42" s="45">
        <v>602</v>
      </c>
      <c r="C42" s="45">
        <v>34602</v>
      </c>
      <c r="D42" s="45" t="s">
        <v>669</v>
      </c>
      <c r="E42" s="49">
        <v>34210</v>
      </c>
      <c r="F42" s="50" t="s">
        <v>666</v>
      </c>
      <c r="G42" s="46">
        <v>22042</v>
      </c>
      <c r="H42" s="46">
        <v>22011</v>
      </c>
      <c r="I42" s="46">
        <v>21713</v>
      </c>
      <c r="J42" s="46">
        <v>20017</v>
      </c>
      <c r="K42" s="46">
        <v>16866</v>
      </c>
      <c r="L42" s="46">
        <v>14653</v>
      </c>
      <c r="M42" s="46">
        <v>13796</v>
      </c>
      <c r="N42" s="46">
        <v>12982</v>
      </c>
      <c r="O42" s="46">
        <v>12463</v>
      </c>
      <c r="P42" s="46">
        <v>11821</v>
      </c>
      <c r="Q42" s="46">
        <v>11141</v>
      </c>
      <c r="R42" s="46">
        <v>10330</v>
      </c>
      <c r="S42" s="47">
        <v>9700</v>
      </c>
      <c r="T42" s="47">
        <v>8839</v>
      </c>
      <c r="U42" s="48">
        <v>7878</v>
      </c>
    </row>
    <row r="43" spans="1:21">
      <c r="A43" s="45">
        <v>34</v>
      </c>
      <c r="B43" s="45">
        <v>603</v>
      </c>
      <c r="C43" s="45">
        <v>34603</v>
      </c>
      <c r="D43" s="45" t="s">
        <v>670</v>
      </c>
      <c r="E43" s="49">
        <v>34210</v>
      </c>
      <c r="F43" s="50" t="s">
        <v>666</v>
      </c>
      <c r="G43" s="46">
        <v>6519</v>
      </c>
      <c r="H43" s="46">
        <v>6540</v>
      </c>
      <c r="I43" s="46">
        <v>6290</v>
      </c>
      <c r="J43" s="46">
        <v>5608</v>
      </c>
      <c r="K43" s="46">
        <v>4414</v>
      </c>
      <c r="L43" s="46">
        <v>3757</v>
      </c>
      <c r="M43" s="46">
        <v>3398</v>
      </c>
      <c r="N43" s="46">
        <v>3288</v>
      </c>
      <c r="O43" s="46">
        <v>3099</v>
      </c>
      <c r="P43" s="46">
        <v>2975</v>
      </c>
      <c r="Q43" s="46">
        <v>2819</v>
      </c>
      <c r="R43" s="46">
        <v>2644</v>
      </c>
      <c r="S43" s="47">
        <v>2458</v>
      </c>
      <c r="T43" s="47">
        <v>2293</v>
      </c>
      <c r="U43" s="48">
        <v>2066</v>
      </c>
    </row>
    <row r="44" spans="1:21">
      <c r="A44" s="45">
        <v>34</v>
      </c>
      <c r="B44" s="45">
        <v>604</v>
      </c>
      <c r="C44" s="45">
        <v>34604</v>
      </c>
      <c r="D44" s="45" t="s">
        <v>671</v>
      </c>
      <c r="E44" s="49">
        <v>34210</v>
      </c>
      <c r="F44" s="50" t="s">
        <v>666</v>
      </c>
      <c r="G44" s="46">
        <v>6120</v>
      </c>
      <c r="H44" s="46">
        <v>5527</v>
      </c>
      <c r="I44" s="46">
        <v>5459</v>
      </c>
      <c r="J44" s="46">
        <v>4983</v>
      </c>
      <c r="K44" s="46">
        <v>4194</v>
      </c>
      <c r="L44" s="46">
        <v>3634</v>
      </c>
      <c r="M44" s="46">
        <v>3172</v>
      </c>
      <c r="N44" s="46">
        <v>2992</v>
      </c>
      <c r="O44" s="46">
        <v>2954</v>
      </c>
      <c r="P44" s="46">
        <v>2802</v>
      </c>
      <c r="Q44" s="46">
        <v>2585</v>
      </c>
      <c r="R44" s="46">
        <v>2417</v>
      </c>
      <c r="S44" s="47">
        <v>2176</v>
      </c>
      <c r="T44" s="47">
        <v>2086</v>
      </c>
      <c r="U44" s="48">
        <v>1760</v>
      </c>
    </row>
    <row r="45" spans="1:21">
      <c r="A45" s="45">
        <v>34</v>
      </c>
      <c r="B45" s="45">
        <v>605</v>
      </c>
      <c r="C45" s="45">
        <v>34605</v>
      </c>
      <c r="D45" s="45" t="s">
        <v>672</v>
      </c>
      <c r="E45" s="49">
        <v>34210</v>
      </c>
      <c r="F45" s="50" t="s">
        <v>666</v>
      </c>
      <c r="G45" s="46">
        <v>5332</v>
      </c>
      <c r="H45" s="46">
        <v>5341</v>
      </c>
      <c r="I45" s="46">
        <v>5298</v>
      </c>
      <c r="J45" s="46">
        <v>4839</v>
      </c>
      <c r="K45" s="46">
        <v>3733</v>
      </c>
      <c r="L45" s="46">
        <v>3092</v>
      </c>
      <c r="M45" s="46">
        <v>2636</v>
      </c>
      <c r="N45" s="46">
        <v>2486</v>
      </c>
      <c r="O45" s="46">
        <v>2392</v>
      </c>
      <c r="P45" s="46">
        <v>2315</v>
      </c>
      <c r="Q45" s="46">
        <v>2246</v>
      </c>
      <c r="R45" s="46">
        <v>2037</v>
      </c>
      <c r="S45" s="47">
        <v>1814</v>
      </c>
      <c r="T45" s="47">
        <v>1591</v>
      </c>
      <c r="U45" s="48">
        <v>1390</v>
      </c>
    </row>
    <row r="46" spans="1:21">
      <c r="A46" s="45">
        <v>34</v>
      </c>
      <c r="B46" s="45">
        <v>211</v>
      </c>
      <c r="C46" s="45">
        <v>34211</v>
      </c>
      <c r="D46" s="45" t="s">
        <v>673</v>
      </c>
      <c r="E46" s="45">
        <v>34211</v>
      </c>
      <c r="F46" s="45" t="s">
        <v>673</v>
      </c>
      <c r="G46" s="46">
        <v>27938</v>
      </c>
      <c r="H46" s="46">
        <v>29073</v>
      </c>
      <c r="I46" s="46">
        <v>32782</v>
      </c>
      <c r="J46" s="46">
        <v>34546</v>
      </c>
      <c r="K46" s="46">
        <v>38145</v>
      </c>
      <c r="L46" s="46">
        <v>37637</v>
      </c>
      <c r="M46" s="46">
        <v>38457</v>
      </c>
      <c r="N46" s="46">
        <v>36075</v>
      </c>
      <c r="O46" s="46">
        <v>34760</v>
      </c>
      <c r="P46" s="46">
        <v>33236</v>
      </c>
      <c r="Q46" s="46">
        <v>32850</v>
      </c>
      <c r="R46" s="46">
        <v>31405</v>
      </c>
      <c r="S46" s="47">
        <v>30279</v>
      </c>
      <c r="T46" s="47">
        <v>28836</v>
      </c>
      <c r="U46" s="48">
        <v>27865</v>
      </c>
    </row>
    <row r="47" spans="1:21">
      <c r="A47" s="45">
        <v>34</v>
      </c>
      <c r="B47" s="45">
        <v>212</v>
      </c>
      <c r="C47" s="45">
        <v>34212</v>
      </c>
      <c r="D47" s="45" t="s">
        <v>674</v>
      </c>
      <c r="E47" s="45">
        <v>34212</v>
      </c>
      <c r="F47" s="45" t="s">
        <v>674</v>
      </c>
      <c r="G47" s="46">
        <v>54385</v>
      </c>
      <c r="H47" s="46">
        <v>54524</v>
      </c>
      <c r="I47" s="46">
        <v>53361</v>
      </c>
      <c r="J47" s="46">
        <v>49715</v>
      </c>
      <c r="K47" s="46">
        <v>48661</v>
      </c>
      <c r="L47" s="46">
        <v>52014</v>
      </c>
      <c r="M47" s="46">
        <v>66236</v>
      </c>
      <c r="N47" s="46">
        <v>75807</v>
      </c>
      <c r="O47" s="46">
        <v>84717</v>
      </c>
      <c r="P47" s="46">
        <v>94209</v>
      </c>
      <c r="Q47" s="46">
        <v>113939</v>
      </c>
      <c r="R47" s="46">
        <v>123423</v>
      </c>
      <c r="S47" s="47">
        <v>133967</v>
      </c>
      <c r="T47" s="47">
        <v>142271</v>
      </c>
      <c r="U47" s="48">
        <v>147641</v>
      </c>
    </row>
    <row r="48" spans="1:21">
      <c r="A48" s="45">
        <v>34</v>
      </c>
      <c r="B48" s="45">
        <v>402</v>
      </c>
      <c r="C48" s="45">
        <v>34402</v>
      </c>
      <c r="D48" s="45" t="s">
        <v>675</v>
      </c>
      <c r="E48" s="49">
        <v>34212</v>
      </c>
      <c r="F48" s="50" t="s">
        <v>674</v>
      </c>
      <c r="G48" s="46">
        <v>11823</v>
      </c>
      <c r="H48" s="46">
        <v>11880</v>
      </c>
      <c r="I48" s="46">
        <v>11291</v>
      </c>
      <c r="J48" s="46">
        <v>10107</v>
      </c>
      <c r="K48" s="46">
        <v>9188</v>
      </c>
      <c r="L48" s="46">
        <v>9646</v>
      </c>
      <c r="M48" s="46">
        <v>10891</v>
      </c>
      <c r="N48" s="46">
        <v>14747</v>
      </c>
      <c r="O48" s="46">
        <v>16774</v>
      </c>
      <c r="P48" s="46">
        <v>19626</v>
      </c>
      <c r="Q48" s="46">
        <v>23652</v>
      </c>
      <c r="R48" s="46">
        <v>25351</v>
      </c>
      <c r="S48" s="47">
        <v>25287</v>
      </c>
      <c r="T48" s="47">
        <v>24410</v>
      </c>
      <c r="U48" s="48">
        <v>23851</v>
      </c>
    </row>
    <row r="49" spans="1:21">
      <c r="A49" s="45">
        <v>34</v>
      </c>
      <c r="B49" s="45">
        <v>405</v>
      </c>
      <c r="C49" s="45">
        <v>34405</v>
      </c>
      <c r="D49" s="45" t="s">
        <v>676</v>
      </c>
      <c r="E49" s="49">
        <v>34212</v>
      </c>
      <c r="F49" s="50" t="s">
        <v>674</v>
      </c>
      <c r="G49" s="46">
        <v>5595</v>
      </c>
      <c r="H49" s="46">
        <v>5441</v>
      </c>
      <c r="I49" s="46">
        <v>5021</v>
      </c>
      <c r="J49" s="46">
        <v>4653</v>
      </c>
      <c r="K49" s="46">
        <v>3955</v>
      </c>
      <c r="L49" s="46">
        <v>3572</v>
      </c>
      <c r="M49" s="46">
        <v>3269</v>
      </c>
      <c r="N49" s="46">
        <v>3212</v>
      </c>
      <c r="O49" s="46">
        <v>3118</v>
      </c>
      <c r="P49" s="46">
        <v>2983</v>
      </c>
      <c r="Q49" s="46">
        <v>2837</v>
      </c>
      <c r="R49" s="46">
        <v>2892</v>
      </c>
      <c r="S49" s="47">
        <v>2814</v>
      </c>
      <c r="T49" s="47">
        <v>2626</v>
      </c>
      <c r="U49" s="48">
        <v>2374</v>
      </c>
    </row>
    <row r="50" spans="1:21">
      <c r="A50" s="45">
        <v>34</v>
      </c>
      <c r="B50" s="45">
        <v>406</v>
      </c>
      <c r="C50" s="45">
        <v>34406</v>
      </c>
      <c r="D50" s="45" t="s">
        <v>677</v>
      </c>
      <c r="E50" s="49">
        <v>34212</v>
      </c>
      <c r="F50" s="50" t="s">
        <v>674</v>
      </c>
      <c r="G50" s="46">
        <v>9315</v>
      </c>
      <c r="H50" s="46">
        <v>9159</v>
      </c>
      <c r="I50" s="46">
        <v>8846</v>
      </c>
      <c r="J50" s="46">
        <v>8122</v>
      </c>
      <c r="K50" s="46">
        <v>6763</v>
      </c>
      <c r="L50" s="46">
        <v>5970</v>
      </c>
      <c r="M50" s="46">
        <v>5722</v>
      </c>
      <c r="N50" s="46">
        <v>5466</v>
      </c>
      <c r="O50" s="46">
        <v>5228</v>
      </c>
      <c r="P50" s="46">
        <v>4966</v>
      </c>
      <c r="Q50" s="46">
        <v>4673</v>
      </c>
      <c r="R50" s="46">
        <v>4404</v>
      </c>
      <c r="S50" s="47">
        <v>4131</v>
      </c>
      <c r="T50" s="47">
        <v>3675</v>
      </c>
      <c r="U50" s="48">
        <v>3232</v>
      </c>
    </row>
    <row r="51" spans="1:21">
      <c r="A51" s="45">
        <v>34</v>
      </c>
      <c r="B51" s="45">
        <v>408</v>
      </c>
      <c r="C51" s="45">
        <v>34408</v>
      </c>
      <c r="D51" s="45" t="s">
        <v>678</v>
      </c>
      <c r="E51" s="49">
        <v>34212</v>
      </c>
      <c r="F51" s="50" t="s">
        <v>674</v>
      </c>
      <c r="G51" s="46">
        <v>11172</v>
      </c>
      <c r="H51" s="46">
        <v>11083</v>
      </c>
      <c r="I51" s="46">
        <v>10478</v>
      </c>
      <c r="J51" s="46">
        <v>9743</v>
      </c>
      <c r="K51" s="46">
        <v>8900</v>
      </c>
      <c r="L51" s="46">
        <v>8233</v>
      </c>
      <c r="M51" s="46">
        <v>7941</v>
      </c>
      <c r="N51" s="46">
        <v>7782</v>
      </c>
      <c r="O51" s="46">
        <v>7701</v>
      </c>
      <c r="P51" s="46">
        <v>7302</v>
      </c>
      <c r="Q51" s="46">
        <v>7053</v>
      </c>
      <c r="R51" s="46">
        <v>6941</v>
      </c>
      <c r="S51" s="47">
        <v>6484</v>
      </c>
      <c r="T51" s="47">
        <v>6234</v>
      </c>
      <c r="U51" s="48">
        <v>5928</v>
      </c>
    </row>
    <row r="52" spans="1:21">
      <c r="A52" s="45">
        <v>34</v>
      </c>
      <c r="B52" s="45">
        <v>422</v>
      </c>
      <c r="C52" s="45">
        <v>34422</v>
      </c>
      <c r="D52" s="45" t="s">
        <v>679</v>
      </c>
      <c r="E52" s="49">
        <v>34212</v>
      </c>
      <c r="F52" s="50" t="s">
        <v>674</v>
      </c>
      <c r="G52" s="46">
        <v>16487</v>
      </c>
      <c r="H52" s="46">
        <v>16401</v>
      </c>
      <c r="I52" s="46">
        <v>15543</v>
      </c>
      <c r="J52" s="46">
        <v>14723</v>
      </c>
      <c r="K52" s="46">
        <v>14163</v>
      </c>
      <c r="L52" s="46">
        <v>14152</v>
      </c>
      <c r="M52" s="46">
        <v>14160</v>
      </c>
      <c r="N52" s="46">
        <v>13857</v>
      </c>
      <c r="O52" s="46">
        <v>13621</v>
      </c>
      <c r="P52" s="46">
        <v>13002</v>
      </c>
      <c r="Q52" s="46">
        <v>12999</v>
      </c>
      <c r="R52" s="46">
        <v>12335</v>
      </c>
      <c r="S52" s="47">
        <v>11747</v>
      </c>
      <c r="T52" s="47">
        <v>10919</v>
      </c>
      <c r="U52" s="48">
        <v>9881</v>
      </c>
    </row>
    <row r="53" spans="1:21">
      <c r="A53" s="45">
        <v>34</v>
      </c>
      <c r="B53" s="45">
        <v>213</v>
      </c>
      <c r="C53" s="45">
        <v>34213</v>
      </c>
      <c r="D53" s="45" t="s">
        <v>680</v>
      </c>
      <c r="E53" s="45">
        <v>34213</v>
      </c>
      <c r="F53" s="45" t="s">
        <v>680</v>
      </c>
      <c r="G53" s="46">
        <v>18819</v>
      </c>
      <c r="H53" s="46">
        <v>19259</v>
      </c>
      <c r="I53" s="46">
        <v>20287</v>
      </c>
      <c r="J53" s="46">
        <v>20933</v>
      </c>
      <c r="K53" s="46">
        <v>24528</v>
      </c>
      <c r="L53" s="46">
        <v>28947</v>
      </c>
      <c r="M53" s="46">
        <v>34432</v>
      </c>
      <c r="N53" s="46">
        <v>42315</v>
      </c>
      <c r="O53" s="46">
        <v>52020</v>
      </c>
      <c r="P53" s="46">
        <v>63441</v>
      </c>
      <c r="Q53" s="46">
        <v>84562</v>
      </c>
      <c r="R53" s="46">
        <v>87061</v>
      </c>
      <c r="S53" s="47">
        <v>74392</v>
      </c>
      <c r="T53" s="47">
        <v>74023</v>
      </c>
      <c r="U53" s="48">
        <v>75261</v>
      </c>
    </row>
    <row r="54" spans="1:21">
      <c r="A54" s="45">
        <v>34</v>
      </c>
      <c r="B54" s="45">
        <v>323</v>
      </c>
      <c r="C54" s="45">
        <v>34323</v>
      </c>
      <c r="D54" s="45" t="s">
        <v>681</v>
      </c>
      <c r="E54" s="49">
        <v>34213</v>
      </c>
      <c r="F54" s="50" t="s">
        <v>680</v>
      </c>
      <c r="G54" s="46">
        <v>10621</v>
      </c>
      <c r="H54" s="46">
        <v>10848</v>
      </c>
      <c r="I54" s="46">
        <v>10970</v>
      </c>
      <c r="J54" s="46">
        <v>11088</v>
      </c>
      <c r="K54" s="46">
        <v>13197</v>
      </c>
      <c r="L54" s="46">
        <v>14844</v>
      </c>
      <c r="M54" s="46">
        <v>17470</v>
      </c>
      <c r="N54" s="46">
        <v>19968</v>
      </c>
      <c r="O54" s="46">
        <v>22550</v>
      </c>
      <c r="P54" s="46">
        <v>23802</v>
      </c>
      <c r="Q54" s="46">
        <v>25511</v>
      </c>
      <c r="R54" s="46">
        <v>25727</v>
      </c>
      <c r="S54" s="47">
        <v>26442</v>
      </c>
      <c r="T54" s="47">
        <v>26778</v>
      </c>
      <c r="U54" s="48">
        <v>27465</v>
      </c>
    </row>
    <row r="55" spans="1:21">
      <c r="A55" s="45">
        <v>34</v>
      </c>
      <c r="B55" s="45">
        <v>325</v>
      </c>
      <c r="C55" s="45">
        <v>34325</v>
      </c>
      <c r="D55" s="45" t="s">
        <v>227</v>
      </c>
      <c r="E55" s="49">
        <v>34213</v>
      </c>
      <c r="F55" s="50" t="s">
        <v>680</v>
      </c>
      <c r="G55" s="46">
        <v>11316</v>
      </c>
      <c r="H55" s="46">
        <v>11566</v>
      </c>
      <c r="I55" s="46">
        <v>12561</v>
      </c>
      <c r="J55" s="46">
        <v>10481</v>
      </c>
      <c r="K55" s="46">
        <v>8898</v>
      </c>
      <c r="L55" s="46">
        <v>8357</v>
      </c>
      <c r="M55" s="46">
        <v>8690</v>
      </c>
      <c r="N55" s="46">
        <v>9900</v>
      </c>
      <c r="O55" s="46">
        <v>10404</v>
      </c>
      <c r="P55" s="46">
        <v>10679</v>
      </c>
      <c r="Q55" s="46"/>
      <c r="R55" s="46"/>
      <c r="S55" s="47">
        <v>11953</v>
      </c>
      <c r="T55" s="47">
        <v>10773</v>
      </c>
      <c r="U55" s="48">
        <v>9890</v>
      </c>
    </row>
    <row r="56" spans="1:21">
      <c r="A56" s="45">
        <v>34</v>
      </c>
      <c r="B56" s="45">
        <v>326</v>
      </c>
      <c r="C56" s="45">
        <v>34326</v>
      </c>
      <c r="D56" s="45" t="s">
        <v>682</v>
      </c>
      <c r="E56" s="49">
        <v>34213</v>
      </c>
      <c r="F56" s="50" t="s">
        <v>680</v>
      </c>
      <c r="G56" s="46">
        <v>2521</v>
      </c>
      <c r="H56" s="46">
        <v>2673</v>
      </c>
      <c r="I56" s="46">
        <v>2543</v>
      </c>
      <c r="J56" s="46">
        <v>2377</v>
      </c>
      <c r="K56" s="46">
        <v>1653</v>
      </c>
      <c r="L56" s="46">
        <v>1269</v>
      </c>
      <c r="M56" s="46">
        <v>1120</v>
      </c>
      <c r="N56" s="46">
        <v>1104</v>
      </c>
      <c r="O56" s="46">
        <v>942</v>
      </c>
      <c r="P56" s="46">
        <v>922</v>
      </c>
      <c r="Q56" s="46"/>
      <c r="R56" s="46"/>
      <c r="S56" s="47">
        <v>799</v>
      </c>
      <c r="T56" s="47">
        <v>704</v>
      </c>
      <c r="U56" s="48">
        <v>616</v>
      </c>
    </row>
    <row r="57" spans="1:21">
      <c r="A57" s="45">
        <v>34</v>
      </c>
      <c r="B57" s="45">
        <v>327</v>
      </c>
      <c r="C57" s="45">
        <v>34327</v>
      </c>
      <c r="D57" s="45" t="s">
        <v>683</v>
      </c>
      <c r="E57" s="49">
        <v>34213</v>
      </c>
      <c r="F57" s="50" t="s">
        <v>680</v>
      </c>
      <c r="G57" s="46">
        <v>5197</v>
      </c>
      <c r="H57" s="46">
        <v>5027</v>
      </c>
      <c r="I57" s="46">
        <v>4857</v>
      </c>
      <c r="J57" s="46">
        <v>4538</v>
      </c>
      <c r="K57" s="46">
        <v>4241</v>
      </c>
      <c r="L57" s="46">
        <v>3801</v>
      </c>
      <c r="M57" s="46">
        <v>3572</v>
      </c>
      <c r="N57" s="46">
        <v>3305</v>
      </c>
      <c r="O57" s="46">
        <v>3118</v>
      </c>
      <c r="P57" s="46">
        <v>2786</v>
      </c>
      <c r="Q57" s="46">
        <v>2518</v>
      </c>
      <c r="R57" s="46">
        <v>2193</v>
      </c>
      <c r="S57" s="47">
        <v>1944</v>
      </c>
      <c r="T57" s="47">
        <v>1760</v>
      </c>
      <c r="U57" s="48">
        <v>1674</v>
      </c>
    </row>
    <row r="58" spans="1:21">
      <c r="A58" s="45">
        <v>34</v>
      </c>
      <c r="B58" s="45">
        <v>381</v>
      </c>
      <c r="C58" s="45">
        <v>34381</v>
      </c>
      <c r="D58" s="45" t="s">
        <v>20</v>
      </c>
      <c r="E58" s="49">
        <v>34213</v>
      </c>
      <c r="F58" s="50" t="s">
        <v>684</v>
      </c>
      <c r="G58" s="46">
        <v>14842</v>
      </c>
      <c r="H58" s="46">
        <v>14515</v>
      </c>
      <c r="I58" s="46">
        <v>14034</v>
      </c>
      <c r="J58" s="46">
        <v>12747</v>
      </c>
      <c r="K58" s="46">
        <v>11335</v>
      </c>
      <c r="L58" s="46">
        <v>10637</v>
      </c>
      <c r="M58" s="46">
        <v>10896</v>
      </c>
      <c r="N58" s="46">
        <v>10901</v>
      </c>
      <c r="O58" s="46">
        <v>11466</v>
      </c>
      <c r="P58" s="46">
        <v>11527</v>
      </c>
      <c r="Q58" s="46">
        <v>11726</v>
      </c>
      <c r="R58" s="46">
        <v>11632</v>
      </c>
      <c r="S58" s="47">
        <v>11361</v>
      </c>
      <c r="T58" s="47">
        <v>11092</v>
      </c>
      <c r="U58" s="48">
        <v>10615</v>
      </c>
    </row>
    <row r="59" spans="1:21">
      <c r="A59" s="45">
        <v>34</v>
      </c>
      <c r="B59" s="45">
        <v>382</v>
      </c>
      <c r="C59" s="45">
        <v>34382</v>
      </c>
      <c r="D59" s="45" t="s">
        <v>329</v>
      </c>
      <c r="E59" s="49">
        <v>34213</v>
      </c>
      <c r="F59" s="50" t="s">
        <v>684</v>
      </c>
      <c r="G59" s="46">
        <v>5604</v>
      </c>
      <c r="H59" s="46">
        <v>5501</v>
      </c>
      <c r="I59" s="46">
        <v>5232</v>
      </c>
      <c r="J59" s="46">
        <v>4721</v>
      </c>
      <c r="K59" s="46">
        <v>4084</v>
      </c>
      <c r="L59" s="46">
        <v>3996</v>
      </c>
      <c r="M59" s="46">
        <v>4033</v>
      </c>
      <c r="N59" s="46">
        <v>4253</v>
      </c>
      <c r="O59" s="46">
        <v>4281</v>
      </c>
      <c r="P59" s="46">
        <v>4288</v>
      </c>
      <c r="Q59" s="46">
        <v>4614</v>
      </c>
      <c r="R59" s="46">
        <v>4450</v>
      </c>
      <c r="S59" s="47">
        <v>4355</v>
      </c>
      <c r="T59" s="47">
        <v>4368</v>
      </c>
      <c r="U59" s="48">
        <v>4120</v>
      </c>
    </row>
    <row r="60" spans="1:21">
      <c r="A60" s="45">
        <v>34</v>
      </c>
      <c r="B60" s="45">
        <v>383</v>
      </c>
      <c r="C60" s="45">
        <v>34383</v>
      </c>
      <c r="D60" s="45" t="s">
        <v>685</v>
      </c>
      <c r="E60" s="49">
        <v>34213</v>
      </c>
      <c r="F60" s="50" t="s">
        <v>684</v>
      </c>
      <c r="G60" s="46">
        <v>7814</v>
      </c>
      <c r="H60" s="46">
        <v>7486</v>
      </c>
      <c r="I60" s="46">
        <v>7297</v>
      </c>
      <c r="J60" s="46">
        <v>6679</v>
      </c>
      <c r="K60" s="46">
        <v>5465</v>
      </c>
      <c r="L60" s="46">
        <v>4635</v>
      </c>
      <c r="M60" s="46">
        <v>4196</v>
      </c>
      <c r="N60" s="46">
        <v>4082</v>
      </c>
      <c r="O60" s="46">
        <v>3996</v>
      </c>
      <c r="P60" s="46">
        <v>3811</v>
      </c>
      <c r="Q60" s="46">
        <v>3660</v>
      </c>
      <c r="R60" s="46">
        <v>3423</v>
      </c>
      <c r="S60" s="47">
        <v>3269</v>
      </c>
      <c r="T60" s="47">
        <v>2980</v>
      </c>
      <c r="U60" s="48">
        <v>2655</v>
      </c>
    </row>
    <row r="61" spans="1:21">
      <c r="A61" s="45">
        <v>34</v>
      </c>
      <c r="B61" s="45">
        <v>384</v>
      </c>
      <c r="C61" s="45">
        <v>34384</v>
      </c>
      <c r="D61" s="45" t="s">
        <v>686</v>
      </c>
      <c r="E61" s="49">
        <v>34213</v>
      </c>
      <c r="F61" s="50" t="s">
        <v>684</v>
      </c>
      <c r="G61" s="46">
        <v>10647</v>
      </c>
      <c r="H61" s="46">
        <v>10729</v>
      </c>
      <c r="I61" s="46">
        <v>10302</v>
      </c>
      <c r="J61" s="46">
        <v>9301</v>
      </c>
      <c r="K61" s="46">
        <v>7776</v>
      </c>
      <c r="L61" s="46">
        <v>6420</v>
      </c>
      <c r="M61" s="46">
        <v>5605</v>
      </c>
      <c r="N61" s="46">
        <v>5308</v>
      </c>
      <c r="O61" s="46">
        <v>5078</v>
      </c>
      <c r="P61" s="46">
        <v>4825</v>
      </c>
      <c r="Q61" s="46">
        <v>4668</v>
      </c>
      <c r="R61" s="46">
        <v>4408</v>
      </c>
      <c r="S61" s="47">
        <v>4155</v>
      </c>
      <c r="T61" s="47">
        <v>3753</v>
      </c>
      <c r="U61" s="48">
        <v>3324</v>
      </c>
    </row>
    <row r="62" spans="1:21">
      <c r="A62" s="45">
        <v>34</v>
      </c>
      <c r="B62" s="45">
        <v>385</v>
      </c>
      <c r="C62" s="45">
        <v>34385</v>
      </c>
      <c r="D62" s="45" t="s">
        <v>687</v>
      </c>
      <c r="E62" s="49">
        <v>34213</v>
      </c>
      <c r="F62" s="50" t="s">
        <v>684</v>
      </c>
      <c r="G62" s="46">
        <v>9960</v>
      </c>
      <c r="H62" s="46">
        <v>10029</v>
      </c>
      <c r="I62" s="46">
        <v>9600</v>
      </c>
      <c r="J62" s="46">
        <v>8522</v>
      </c>
      <c r="K62" s="46">
        <v>7433</v>
      </c>
      <c r="L62" s="46">
        <v>6725</v>
      </c>
      <c r="M62" s="46">
        <v>6534</v>
      </c>
      <c r="N62" s="46">
        <v>6657</v>
      </c>
      <c r="O62" s="46">
        <v>6588</v>
      </c>
      <c r="P62" s="46">
        <v>6361</v>
      </c>
      <c r="Q62" s="46">
        <v>6041</v>
      </c>
      <c r="R62" s="46">
        <v>5793</v>
      </c>
      <c r="S62" s="47">
        <v>5561</v>
      </c>
      <c r="T62" s="47">
        <v>5142</v>
      </c>
      <c r="U62" s="48">
        <v>4923</v>
      </c>
    </row>
    <row r="63" spans="1:21">
      <c r="A63" s="45">
        <v>34</v>
      </c>
      <c r="B63" s="45">
        <v>386</v>
      </c>
      <c r="C63" s="45">
        <v>34386</v>
      </c>
      <c r="D63" s="45" t="s">
        <v>688</v>
      </c>
      <c r="E63" s="49">
        <v>34213</v>
      </c>
      <c r="F63" s="50" t="s">
        <v>684</v>
      </c>
      <c r="G63" s="46">
        <v>9348</v>
      </c>
      <c r="H63" s="46">
        <v>8954</v>
      </c>
      <c r="I63" s="46">
        <v>8612</v>
      </c>
      <c r="J63" s="46">
        <v>7745</v>
      </c>
      <c r="K63" s="46">
        <v>6753</v>
      </c>
      <c r="L63" s="46">
        <v>6128</v>
      </c>
      <c r="M63" s="46">
        <v>6040</v>
      </c>
      <c r="N63" s="46">
        <v>5783</v>
      </c>
      <c r="O63" s="46">
        <v>5520</v>
      </c>
      <c r="P63" s="46">
        <v>5303</v>
      </c>
      <c r="Q63" s="46">
        <v>5112</v>
      </c>
      <c r="R63" s="46">
        <v>4733</v>
      </c>
      <c r="S63" s="47">
        <v>4395</v>
      </c>
      <c r="T63" s="47">
        <v>4152</v>
      </c>
      <c r="U63" s="48">
        <v>3851</v>
      </c>
    </row>
    <row r="64" spans="1:21">
      <c r="A64" s="45">
        <v>34</v>
      </c>
      <c r="B64" s="45">
        <v>310</v>
      </c>
      <c r="C64" s="45">
        <v>34310</v>
      </c>
      <c r="D64" s="45" t="s">
        <v>689</v>
      </c>
      <c r="E64" s="49">
        <v>34215</v>
      </c>
      <c r="F64" s="50" t="s">
        <v>690</v>
      </c>
      <c r="G64" s="46">
        <v>21093</v>
      </c>
      <c r="H64" s="46">
        <v>21043</v>
      </c>
      <c r="I64" s="46">
        <v>18853</v>
      </c>
      <c r="J64" s="46">
        <v>19185</v>
      </c>
      <c r="K64" s="46">
        <v>18027</v>
      </c>
      <c r="L64" s="46">
        <v>18195</v>
      </c>
      <c r="M64" s="46">
        <v>17757</v>
      </c>
      <c r="N64" s="46">
        <v>17021</v>
      </c>
      <c r="O64" s="46">
        <v>16374</v>
      </c>
      <c r="P64" s="46">
        <v>15110</v>
      </c>
      <c r="Q64" s="46">
        <v>14130</v>
      </c>
      <c r="R64" s="46">
        <v>12824</v>
      </c>
      <c r="S64" s="47">
        <v>12085</v>
      </c>
      <c r="T64" s="47">
        <v>10674</v>
      </c>
      <c r="U64" s="48">
        <v>9386</v>
      </c>
    </row>
    <row r="65" spans="1:21">
      <c r="A65" s="45">
        <v>34</v>
      </c>
      <c r="B65" s="45">
        <v>328</v>
      </c>
      <c r="C65" s="45">
        <v>34328</v>
      </c>
      <c r="D65" s="45" t="s">
        <v>691</v>
      </c>
      <c r="E65" s="49">
        <v>34215</v>
      </c>
      <c r="F65" s="50" t="s">
        <v>690</v>
      </c>
      <c r="G65" s="46">
        <v>12052</v>
      </c>
      <c r="H65" s="46">
        <v>11576</v>
      </c>
      <c r="I65" s="46">
        <v>10300</v>
      </c>
      <c r="J65" s="46">
        <v>8840</v>
      </c>
      <c r="K65" s="46">
        <v>8229</v>
      </c>
      <c r="L65" s="46">
        <v>7544</v>
      </c>
      <c r="M65" s="46">
        <v>7475</v>
      </c>
      <c r="N65" s="46">
        <v>7364</v>
      </c>
      <c r="O65" s="46">
        <v>7244</v>
      </c>
      <c r="P65" s="46">
        <v>6804</v>
      </c>
      <c r="Q65" s="46">
        <v>6469</v>
      </c>
      <c r="R65" s="46">
        <v>6193</v>
      </c>
      <c r="S65" s="47">
        <v>5812</v>
      </c>
      <c r="T65" s="47">
        <v>5402</v>
      </c>
      <c r="U65" s="48">
        <v>5082</v>
      </c>
    </row>
    <row r="66" spans="1:21">
      <c r="A66" s="45">
        <v>34</v>
      </c>
      <c r="B66" s="45">
        <v>329</v>
      </c>
      <c r="C66" s="45">
        <v>34329</v>
      </c>
      <c r="D66" s="45" t="s">
        <v>692</v>
      </c>
      <c r="E66" s="49">
        <v>34215</v>
      </c>
      <c r="F66" s="50" t="s">
        <v>690</v>
      </c>
      <c r="G66" s="46">
        <v>10020</v>
      </c>
      <c r="H66" s="46">
        <v>9493</v>
      </c>
      <c r="I66" s="46">
        <v>8447</v>
      </c>
      <c r="J66" s="46">
        <v>7278</v>
      </c>
      <c r="K66" s="46">
        <v>6584</v>
      </c>
      <c r="L66" s="46">
        <v>6028</v>
      </c>
      <c r="M66" s="46">
        <v>5914</v>
      </c>
      <c r="N66" s="46">
        <v>5551</v>
      </c>
      <c r="O66" s="46">
        <v>5218</v>
      </c>
      <c r="P66" s="46">
        <v>4751</v>
      </c>
      <c r="Q66" s="46">
        <v>4315</v>
      </c>
      <c r="R66" s="46">
        <v>4052</v>
      </c>
      <c r="S66" s="47">
        <v>3659</v>
      </c>
      <c r="T66" s="47">
        <v>3393</v>
      </c>
      <c r="U66" s="48">
        <v>3062</v>
      </c>
    </row>
    <row r="67" spans="1:21">
      <c r="A67" s="45">
        <v>34</v>
      </c>
      <c r="B67" s="45">
        <v>330</v>
      </c>
      <c r="C67" s="45">
        <v>34330</v>
      </c>
      <c r="D67" s="45" t="s">
        <v>693</v>
      </c>
      <c r="E67" s="49">
        <v>34215</v>
      </c>
      <c r="F67" s="50" t="s">
        <v>690</v>
      </c>
      <c r="G67" s="46">
        <v>20395</v>
      </c>
      <c r="H67" s="46">
        <v>19337</v>
      </c>
      <c r="I67" s="46">
        <v>17982</v>
      </c>
      <c r="J67" s="46">
        <v>15521</v>
      </c>
      <c r="K67" s="46">
        <v>14207</v>
      </c>
      <c r="L67" s="46">
        <v>13052</v>
      </c>
      <c r="M67" s="46">
        <v>12331</v>
      </c>
      <c r="N67" s="46">
        <v>11956</v>
      </c>
      <c r="O67" s="46">
        <v>11481</v>
      </c>
      <c r="P67" s="46">
        <v>10592</v>
      </c>
      <c r="Q67" s="46">
        <v>9952</v>
      </c>
      <c r="R67" s="46">
        <v>9209</v>
      </c>
      <c r="S67" s="47">
        <v>8383</v>
      </c>
      <c r="T67" s="47">
        <v>7562</v>
      </c>
      <c r="U67" s="48">
        <v>6809</v>
      </c>
    </row>
    <row r="68" spans="1:21">
      <c r="A68" s="45">
        <v>34</v>
      </c>
      <c r="B68" s="45">
        <v>302</v>
      </c>
      <c r="C68" s="45">
        <v>34302</v>
      </c>
      <c r="D68" s="45" t="s">
        <v>694</v>
      </c>
      <c r="E68" s="45">
        <v>34302</v>
      </c>
      <c r="F68" s="45" t="s">
        <v>694</v>
      </c>
      <c r="G68" s="46">
        <v>11142</v>
      </c>
      <c r="H68" s="46">
        <v>11408</v>
      </c>
      <c r="I68" s="46">
        <v>13107</v>
      </c>
      <c r="J68" s="46">
        <v>17104</v>
      </c>
      <c r="K68" s="46">
        <v>29167</v>
      </c>
      <c r="L68" s="46">
        <v>40302</v>
      </c>
      <c r="M68" s="46">
        <v>47539</v>
      </c>
      <c r="N68" s="46">
        <v>47817</v>
      </c>
      <c r="O68" s="46">
        <v>48833</v>
      </c>
      <c r="P68" s="46">
        <v>50060</v>
      </c>
      <c r="Q68" s="46">
        <v>50676</v>
      </c>
      <c r="R68" s="46">
        <v>50673</v>
      </c>
      <c r="S68" s="47">
        <v>50732</v>
      </c>
      <c r="T68" s="47">
        <v>50442</v>
      </c>
      <c r="U68" s="48">
        <v>51053</v>
      </c>
    </row>
    <row r="69" spans="1:21">
      <c r="A69" s="45">
        <v>34</v>
      </c>
      <c r="B69" s="45">
        <v>304</v>
      </c>
      <c r="C69" s="45">
        <v>34304</v>
      </c>
      <c r="D69" s="45" t="s">
        <v>695</v>
      </c>
      <c r="E69" s="45">
        <v>34304</v>
      </c>
      <c r="F69" s="45" t="s">
        <v>695</v>
      </c>
      <c r="G69" s="46">
        <v>11133</v>
      </c>
      <c r="H69" s="46">
        <v>10980</v>
      </c>
      <c r="I69" s="46">
        <v>11377</v>
      </c>
      <c r="J69" s="46">
        <v>13339</v>
      </c>
      <c r="K69" s="46">
        <v>18980</v>
      </c>
      <c r="L69" s="46">
        <v>24651</v>
      </c>
      <c r="M69" s="46">
        <v>28755</v>
      </c>
      <c r="N69" s="46">
        <v>29934</v>
      </c>
      <c r="O69" s="46">
        <v>30633</v>
      </c>
      <c r="P69" s="46">
        <v>30744</v>
      </c>
      <c r="Q69" s="46">
        <v>30047</v>
      </c>
      <c r="R69" s="46">
        <v>30042</v>
      </c>
      <c r="S69" s="47">
        <v>29137</v>
      </c>
      <c r="T69" s="47">
        <v>28475</v>
      </c>
      <c r="U69" s="48">
        <v>28667</v>
      </c>
    </row>
    <row r="70" spans="1:21">
      <c r="A70" s="45">
        <v>34</v>
      </c>
      <c r="B70" s="45">
        <v>307</v>
      </c>
      <c r="C70" s="45">
        <v>34307</v>
      </c>
      <c r="D70" s="45" t="s">
        <v>696</v>
      </c>
      <c r="E70" s="45">
        <v>34307</v>
      </c>
      <c r="F70" s="45" t="s">
        <v>696</v>
      </c>
      <c r="G70" s="46">
        <v>9355</v>
      </c>
      <c r="H70" s="46">
        <v>9291</v>
      </c>
      <c r="I70" s="46">
        <v>9479</v>
      </c>
      <c r="J70" s="46">
        <v>9324</v>
      </c>
      <c r="K70" s="46">
        <v>9387</v>
      </c>
      <c r="L70" s="46">
        <v>14884</v>
      </c>
      <c r="M70" s="46">
        <v>20604</v>
      </c>
      <c r="N70" s="46">
        <v>24252</v>
      </c>
      <c r="O70" s="46">
        <v>25346</v>
      </c>
      <c r="P70" s="46">
        <v>25263</v>
      </c>
      <c r="Q70" s="46">
        <v>24953</v>
      </c>
      <c r="R70" s="46">
        <v>25392</v>
      </c>
      <c r="S70" s="47">
        <v>25103</v>
      </c>
      <c r="T70" s="47">
        <v>24533</v>
      </c>
      <c r="U70" s="48">
        <v>23755</v>
      </c>
    </row>
    <row r="71" spans="1:21">
      <c r="A71" s="45">
        <v>34</v>
      </c>
      <c r="B71" s="45">
        <v>309</v>
      </c>
      <c r="C71" s="45">
        <v>34309</v>
      </c>
      <c r="D71" s="45" t="s">
        <v>697</v>
      </c>
      <c r="E71" s="45">
        <v>34309</v>
      </c>
      <c r="F71" s="45" t="s">
        <v>697</v>
      </c>
      <c r="G71" s="46">
        <v>13794</v>
      </c>
      <c r="H71" s="46">
        <v>14089</v>
      </c>
      <c r="I71" s="46">
        <v>13933</v>
      </c>
      <c r="J71" s="46">
        <v>13713</v>
      </c>
      <c r="K71" s="46">
        <v>14093</v>
      </c>
      <c r="L71" s="46">
        <v>14223</v>
      </c>
      <c r="M71" s="46">
        <v>14064</v>
      </c>
      <c r="N71" s="46">
        <v>13350</v>
      </c>
      <c r="O71" s="46">
        <v>13082</v>
      </c>
      <c r="P71" s="46">
        <v>13083</v>
      </c>
      <c r="Q71" s="46">
        <v>12419</v>
      </c>
      <c r="R71" s="46">
        <v>12276</v>
      </c>
      <c r="S71" s="47">
        <v>12399</v>
      </c>
      <c r="T71" s="47">
        <v>13262</v>
      </c>
      <c r="U71" s="48">
        <v>12747</v>
      </c>
    </row>
    <row r="72" spans="1:21">
      <c r="A72" s="45">
        <v>34</v>
      </c>
      <c r="B72" s="45">
        <v>361</v>
      </c>
      <c r="C72" s="45">
        <v>34361</v>
      </c>
      <c r="D72" s="45" t="s">
        <v>698</v>
      </c>
      <c r="E72" s="49">
        <v>34368</v>
      </c>
      <c r="F72" s="44" t="s">
        <v>699</v>
      </c>
      <c r="G72" s="46">
        <v>11149</v>
      </c>
      <c r="H72" s="46">
        <v>10967</v>
      </c>
      <c r="I72" s="46">
        <v>10952</v>
      </c>
      <c r="J72" s="46">
        <v>10541</v>
      </c>
      <c r="K72" s="46">
        <v>8536</v>
      </c>
      <c r="L72" s="46">
        <v>7236</v>
      </c>
      <c r="M72" s="46">
        <v>6808</v>
      </c>
      <c r="N72" s="46">
        <v>6697</v>
      </c>
      <c r="O72" s="46">
        <v>6154</v>
      </c>
      <c r="P72" s="46">
        <v>5657</v>
      </c>
      <c r="Q72" s="46">
        <v>5398</v>
      </c>
      <c r="R72" s="46">
        <v>4618</v>
      </c>
      <c r="S72" s="47">
        <v>4146</v>
      </c>
      <c r="T72" s="47">
        <v>3621</v>
      </c>
      <c r="U72" s="48">
        <v>3235</v>
      </c>
    </row>
    <row r="73" spans="1:21">
      <c r="A73" s="45">
        <v>34</v>
      </c>
      <c r="B73" s="45">
        <v>362</v>
      </c>
      <c r="C73" s="45">
        <v>34362</v>
      </c>
      <c r="D73" s="45" t="s">
        <v>700</v>
      </c>
      <c r="E73" s="49">
        <v>34368</v>
      </c>
      <c r="F73" s="44" t="s">
        <v>699</v>
      </c>
      <c r="G73" s="46">
        <v>3239</v>
      </c>
      <c r="H73" s="46">
        <v>3283</v>
      </c>
      <c r="I73" s="46">
        <v>3203</v>
      </c>
      <c r="J73" s="46">
        <v>2991</v>
      </c>
      <c r="K73" s="46">
        <v>2466</v>
      </c>
      <c r="L73" s="46">
        <v>2011</v>
      </c>
      <c r="M73" s="46">
        <v>1810</v>
      </c>
      <c r="N73" s="46">
        <v>1965</v>
      </c>
      <c r="O73" s="46">
        <v>1657</v>
      </c>
      <c r="P73" s="46">
        <v>1498</v>
      </c>
      <c r="Q73" s="46">
        <v>1403</v>
      </c>
      <c r="R73" s="46">
        <v>1291</v>
      </c>
      <c r="S73" s="47">
        <v>1139</v>
      </c>
      <c r="T73" s="47">
        <v>1022</v>
      </c>
      <c r="U73" s="48">
        <v>916</v>
      </c>
    </row>
    <row r="74" spans="1:21">
      <c r="A74" s="45">
        <v>34</v>
      </c>
      <c r="B74" s="45">
        <v>363</v>
      </c>
      <c r="C74" s="45">
        <v>34363</v>
      </c>
      <c r="D74" s="45" t="s">
        <v>701</v>
      </c>
      <c r="E74" s="49">
        <v>34368</v>
      </c>
      <c r="F74" s="44" t="s">
        <v>699</v>
      </c>
      <c r="G74" s="46">
        <v>7951</v>
      </c>
      <c r="H74" s="46">
        <v>8204</v>
      </c>
      <c r="I74" s="46">
        <v>9157</v>
      </c>
      <c r="J74" s="46">
        <v>7760</v>
      </c>
      <c r="K74" s="46">
        <v>6019</v>
      </c>
      <c r="L74" s="46">
        <v>4868</v>
      </c>
      <c r="M74" s="46">
        <v>4374</v>
      </c>
      <c r="N74" s="46">
        <v>4122</v>
      </c>
      <c r="O74" s="46">
        <v>3927</v>
      </c>
      <c r="P74" s="46">
        <v>3724</v>
      </c>
      <c r="Q74" s="46">
        <v>3456</v>
      </c>
      <c r="R74" s="46">
        <v>3272</v>
      </c>
      <c r="S74" s="47">
        <v>2953</v>
      </c>
      <c r="T74" s="47">
        <v>2612</v>
      </c>
      <c r="U74" s="48">
        <v>2321</v>
      </c>
    </row>
    <row r="75" spans="1:21">
      <c r="A75" s="45">
        <v>34</v>
      </c>
      <c r="B75" s="45">
        <v>364</v>
      </c>
      <c r="C75" s="45">
        <v>34364</v>
      </c>
      <c r="D75" s="45" t="s">
        <v>702</v>
      </c>
      <c r="E75" s="49">
        <v>34369</v>
      </c>
      <c r="F75" s="44" t="s">
        <v>703</v>
      </c>
      <c r="G75" s="46">
        <v>7310</v>
      </c>
      <c r="H75" s="46">
        <v>7503</v>
      </c>
      <c r="I75" s="46">
        <v>7602</v>
      </c>
      <c r="J75" s="46">
        <v>7223</v>
      </c>
      <c r="K75" s="46">
        <v>5801</v>
      </c>
      <c r="L75" s="46">
        <v>4820</v>
      </c>
      <c r="M75" s="46">
        <v>4154</v>
      </c>
      <c r="N75" s="46">
        <v>3846</v>
      </c>
      <c r="O75" s="46">
        <v>3665</v>
      </c>
      <c r="P75" s="46">
        <v>3437</v>
      </c>
      <c r="Q75" s="46">
        <v>3122</v>
      </c>
      <c r="R75" s="46">
        <v>2958</v>
      </c>
      <c r="S75" s="47">
        <v>2756</v>
      </c>
      <c r="T75" s="47">
        <v>2440</v>
      </c>
      <c r="U75" s="48">
        <v>2205</v>
      </c>
    </row>
    <row r="76" spans="1:21">
      <c r="A76" s="45">
        <v>34</v>
      </c>
      <c r="B76" s="45">
        <v>365</v>
      </c>
      <c r="C76" s="45">
        <v>34365</v>
      </c>
      <c r="D76" s="45" t="s">
        <v>704</v>
      </c>
      <c r="E76" s="49">
        <v>34369</v>
      </c>
      <c r="F76" s="44" t="s">
        <v>703</v>
      </c>
      <c r="G76" s="46">
        <v>7260</v>
      </c>
      <c r="H76" s="46">
        <v>6942</v>
      </c>
      <c r="I76" s="46">
        <v>6903</v>
      </c>
      <c r="J76" s="46">
        <v>6485</v>
      </c>
      <c r="K76" s="46">
        <v>5553</v>
      </c>
      <c r="L76" s="46">
        <v>4826</v>
      </c>
      <c r="M76" s="46">
        <v>4538</v>
      </c>
      <c r="N76" s="46">
        <v>4396</v>
      </c>
      <c r="O76" s="46">
        <v>4263</v>
      </c>
      <c r="P76" s="46">
        <v>4139</v>
      </c>
      <c r="Q76" s="46">
        <v>3886</v>
      </c>
      <c r="R76" s="46">
        <v>3782</v>
      </c>
      <c r="S76" s="47">
        <v>3437</v>
      </c>
      <c r="T76" s="47">
        <v>3170</v>
      </c>
      <c r="U76" s="48">
        <v>3064</v>
      </c>
    </row>
    <row r="77" spans="1:21">
      <c r="A77" s="45">
        <v>34</v>
      </c>
      <c r="B77" s="45">
        <v>366</v>
      </c>
      <c r="C77" s="45">
        <v>34366</v>
      </c>
      <c r="D77" s="45" t="s">
        <v>705</v>
      </c>
      <c r="E77" s="49">
        <v>34369</v>
      </c>
      <c r="F77" s="50" t="s">
        <v>703</v>
      </c>
      <c r="G77" s="46">
        <v>15200</v>
      </c>
      <c r="H77" s="46">
        <v>14658</v>
      </c>
      <c r="I77" s="46">
        <v>14441</v>
      </c>
      <c r="J77" s="46">
        <v>13458</v>
      </c>
      <c r="K77" s="46">
        <v>11375</v>
      </c>
      <c r="L77" s="46">
        <v>10145</v>
      </c>
      <c r="M77" s="46">
        <v>10006</v>
      </c>
      <c r="N77" s="46">
        <v>10017</v>
      </c>
      <c r="O77" s="46">
        <v>9946</v>
      </c>
      <c r="P77" s="46">
        <v>10283</v>
      </c>
      <c r="Q77" s="46">
        <v>10659</v>
      </c>
      <c r="R77" s="46">
        <v>10721</v>
      </c>
      <c r="S77" s="47">
        <v>10542</v>
      </c>
      <c r="T77" s="47">
        <v>10552</v>
      </c>
      <c r="U77" s="48">
        <v>10203</v>
      </c>
    </row>
    <row r="78" spans="1:21">
      <c r="A78" s="45">
        <v>34</v>
      </c>
      <c r="B78" s="45">
        <v>367</v>
      </c>
      <c r="C78" s="45">
        <v>34367</v>
      </c>
      <c r="D78" s="45" t="s">
        <v>706</v>
      </c>
      <c r="E78" s="49">
        <v>34369</v>
      </c>
      <c r="F78" s="50" t="s">
        <v>703</v>
      </c>
      <c r="G78" s="46">
        <v>9607</v>
      </c>
      <c r="H78" s="46">
        <v>9620</v>
      </c>
      <c r="I78" s="46">
        <v>9219</v>
      </c>
      <c r="J78" s="46">
        <v>8530</v>
      </c>
      <c r="K78" s="46">
        <v>6943</v>
      </c>
      <c r="L78" s="46">
        <v>5891</v>
      </c>
      <c r="M78" s="46">
        <v>5531</v>
      </c>
      <c r="N78" s="46">
        <v>5484</v>
      </c>
      <c r="O78" s="46">
        <v>5309</v>
      </c>
      <c r="P78" s="46">
        <v>5067</v>
      </c>
      <c r="Q78" s="46">
        <v>4791</v>
      </c>
      <c r="R78" s="46">
        <v>4468</v>
      </c>
      <c r="S78" s="47">
        <v>4122</v>
      </c>
      <c r="T78" s="47">
        <v>3807</v>
      </c>
      <c r="U78" s="48">
        <v>3446</v>
      </c>
    </row>
    <row r="79" spans="1:21">
      <c r="A79" s="45">
        <v>34</v>
      </c>
      <c r="B79" s="45">
        <v>427</v>
      </c>
      <c r="C79" s="45">
        <v>34427</v>
      </c>
      <c r="D79" s="45" t="s">
        <v>595</v>
      </c>
      <c r="E79" s="49">
        <v>34431</v>
      </c>
      <c r="F79" s="50" t="s">
        <v>707</v>
      </c>
      <c r="G79" s="46">
        <v>8440</v>
      </c>
      <c r="H79" s="46">
        <v>8678</v>
      </c>
      <c r="I79" s="46">
        <v>8093</v>
      </c>
      <c r="J79" s="46">
        <v>7502</v>
      </c>
      <c r="K79" s="46">
        <v>6755</v>
      </c>
      <c r="L79" s="46">
        <v>6197</v>
      </c>
      <c r="M79" s="46">
        <v>5997</v>
      </c>
      <c r="N79" s="46">
        <v>5643</v>
      </c>
      <c r="O79" s="46">
        <v>5422</v>
      </c>
      <c r="P79" s="46">
        <v>4924</v>
      </c>
      <c r="Q79" s="46">
        <v>4451</v>
      </c>
      <c r="R79" s="46">
        <v>4351</v>
      </c>
      <c r="S79" s="47">
        <v>4021</v>
      </c>
      <c r="T79" s="47">
        <v>3784</v>
      </c>
      <c r="U79" s="48">
        <v>3816</v>
      </c>
    </row>
    <row r="80" spans="1:21">
      <c r="A80" s="45">
        <v>34</v>
      </c>
      <c r="B80" s="45">
        <v>428</v>
      </c>
      <c r="C80" s="45">
        <v>34428</v>
      </c>
      <c r="D80" s="45" t="s">
        <v>708</v>
      </c>
      <c r="E80" s="49">
        <v>34431</v>
      </c>
      <c r="F80" s="50" t="s">
        <v>707</v>
      </c>
      <c r="G80" s="46">
        <v>6451</v>
      </c>
      <c r="H80" s="46">
        <v>6460</v>
      </c>
      <c r="I80" s="46">
        <v>6365</v>
      </c>
      <c r="J80" s="46">
        <v>6316</v>
      </c>
      <c r="K80" s="46">
        <v>5606</v>
      </c>
      <c r="L80" s="46">
        <v>5333</v>
      </c>
      <c r="M80" s="46">
        <v>5048</v>
      </c>
      <c r="N80" s="46">
        <v>4700</v>
      </c>
      <c r="O80" s="46">
        <v>4350</v>
      </c>
      <c r="P80" s="46">
        <v>3570</v>
      </c>
      <c r="Q80" s="46">
        <v>3291</v>
      </c>
      <c r="R80" s="46">
        <v>3036</v>
      </c>
      <c r="S80" s="47">
        <v>2808</v>
      </c>
      <c r="T80" s="47">
        <v>2582</v>
      </c>
      <c r="U80" s="48">
        <v>2390</v>
      </c>
    </row>
    <row r="81" spans="1:21">
      <c r="A81" s="45">
        <v>34</v>
      </c>
      <c r="B81" s="45">
        <v>429</v>
      </c>
      <c r="C81" s="45">
        <v>34429</v>
      </c>
      <c r="D81" s="45" t="s">
        <v>709</v>
      </c>
      <c r="E81" s="49">
        <v>34431</v>
      </c>
      <c r="F81" s="50" t="s">
        <v>707</v>
      </c>
      <c r="G81" s="46">
        <v>9386</v>
      </c>
      <c r="H81" s="46">
        <v>8864</v>
      </c>
      <c r="I81" s="46">
        <v>8252</v>
      </c>
      <c r="J81" s="46">
        <v>7497</v>
      </c>
      <c r="K81" s="46">
        <v>6757</v>
      </c>
      <c r="L81" s="46">
        <v>6342</v>
      </c>
      <c r="M81" s="46">
        <v>5598</v>
      </c>
      <c r="N81" s="46">
        <v>4803</v>
      </c>
      <c r="O81" s="46">
        <v>4329</v>
      </c>
      <c r="P81" s="46">
        <v>3696</v>
      </c>
      <c r="Q81" s="46">
        <v>3112</v>
      </c>
      <c r="R81" s="46">
        <v>2744</v>
      </c>
      <c r="S81" s="47">
        <v>2407</v>
      </c>
      <c r="T81" s="47">
        <v>2082</v>
      </c>
      <c r="U81" s="48">
        <v>1786</v>
      </c>
    </row>
    <row r="82" spans="1:21">
      <c r="A82" s="45">
        <v>34</v>
      </c>
      <c r="B82" s="45">
        <v>461</v>
      </c>
      <c r="C82" s="45">
        <v>34461</v>
      </c>
      <c r="D82" s="45" t="s">
        <v>710</v>
      </c>
      <c r="E82" s="49">
        <v>34462</v>
      </c>
      <c r="F82" s="50" t="s">
        <v>711</v>
      </c>
      <c r="G82" s="46">
        <v>12185</v>
      </c>
      <c r="H82" s="46">
        <v>12231</v>
      </c>
      <c r="I82" s="46">
        <v>11774</v>
      </c>
      <c r="J82" s="46">
        <v>10710</v>
      </c>
      <c r="K82" s="46">
        <v>9558</v>
      </c>
      <c r="L82" s="46">
        <v>8620</v>
      </c>
      <c r="M82" s="46">
        <v>8132</v>
      </c>
      <c r="N82" s="46">
        <v>7789</v>
      </c>
      <c r="O82" s="46">
        <v>7736</v>
      </c>
      <c r="P82" s="46">
        <v>7568</v>
      </c>
      <c r="Q82" s="46">
        <v>7294</v>
      </c>
      <c r="R82" s="46">
        <v>6875</v>
      </c>
      <c r="S82" s="47">
        <v>6583</v>
      </c>
      <c r="T82" s="47">
        <v>6176</v>
      </c>
      <c r="U82" s="48">
        <v>5769</v>
      </c>
    </row>
    <row r="83" spans="1:21">
      <c r="A83" s="45">
        <v>34</v>
      </c>
      <c r="B83" s="45">
        <v>462</v>
      </c>
      <c r="C83" s="45">
        <v>34462</v>
      </c>
      <c r="D83" s="45" t="s">
        <v>712</v>
      </c>
      <c r="E83" s="49">
        <v>34462</v>
      </c>
      <c r="F83" s="50" t="s">
        <v>711</v>
      </c>
      <c r="G83" s="46">
        <v>13520</v>
      </c>
      <c r="H83" s="46">
        <v>13688</v>
      </c>
      <c r="I83" s="46">
        <v>13488</v>
      </c>
      <c r="J83" s="46">
        <v>12781</v>
      </c>
      <c r="K83" s="46">
        <v>11216</v>
      </c>
      <c r="L83" s="46">
        <v>10193</v>
      </c>
      <c r="M83" s="46">
        <v>9656</v>
      </c>
      <c r="N83" s="46">
        <v>9654</v>
      </c>
      <c r="O83" s="46">
        <v>9695</v>
      </c>
      <c r="P83" s="46">
        <v>9480</v>
      </c>
      <c r="Q83" s="46">
        <v>9098</v>
      </c>
      <c r="R83" s="46">
        <v>8768</v>
      </c>
      <c r="S83" s="47">
        <v>8441</v>
      </c>
      <c r="T83" s="47">
        <v>7918</v>
      </c>
      <c r="U83" s="48">
        <v>7350</v>
      </c>
    </row>
    <row r="84" spans="1:21">
      <c r="A84" s="45">
        <v>34</v>
      </c>
      <c r="B84" s="45">
        <v>463</v>
      </c>
      <c r="C84" s="45">
        <v>34463</v>
      </c>
      <c r="D84" s="45" t="s">
        <v>713</v>
      </c>
      <c r="E84" s="49">
        <v>34462</v>
      </c>
      <c r="F84" s="50" t="s">
        <v>711</v>
      </c>
      <c r="G84" s="46">
        <v>7912</v>
      </c>
      <c r="H84" s="46">
        <v>8110</v>
      </c>
      <c r="I84" s="46">
        <v>7900</v>
      </c>
      <c r="J84" s="46">
        <v>7319</v>
      </c>
      <c r="K84" s="46">
        <v>6254</v>
      </c>
      <c r="L84" s="46">
        <v>5571</v>
      </c>
      <c r="M84" s="46">
        <v>5275</v>
      </c>
      <c r="N84" s="46">
        <v>5040</v>
      </c>
      <c r="O84" s="46">
        <v>4875</v>
      </c>
      <c r="P84" s="46">
        <v>4636</v>
      </c>
      <c r="Q84" s="46">
        <v>4343</v>
      </c>
      <c r="R84" s="46">
        <v>4047</v>
      </c>
      <c r="S84" s="47">
        <v>3842</v>
      </c>
      <c r="T84" s="47">
        <v>3455</v>
      </c>
      <c r="U84" s="48">
        <v>3218</v>
      </c>
    </row>
    <row r="85" spans="1:21">
      <c r="A85" s="45">
        <v>34</v>
      </c>
      <c r="B85" s="45">
        <v>541</v>
      </c>
      <c r="C85" s="45">
        <v>34541</v>
      </c>
      <c r="D85" s="45" t="s">
        <v>714</v>
      </c>
      <c r="E85" s="49">
        <v>34545</v>
      </c>
      <c r="F85" s="50" t="s">
        <v>715</v>
      </c>
      <c r="G85" s="46">
        <v>8889</v>
      </c>
      <c r="H85" s="46">
        <v>9004</v>
      </c>
      <c r="I85" s="46">
        <v>8659</v>
      </c>
      <c r="J85" s="46">
        <v>7677</v>
      </c>
      <c r="K85" s="46">
        <v>6382</v>
      </c>
      <c r="L85" s="46">
        <v>5355</v>
      </c>
      <c r="M85" s="46">
        <v>4729</v>
      </c>
      <c r="N85" s="46">
        <v>4241</v>
      </c>
      <c r="O85" s="46">
        <v>3884</v>
      </c>
      <c r="P85" s="46">
        <v>3593</v>
      </c>
      <c r="Q85" s="46">
        <v>3434</v>
      </c>
      <c r="R85" s="46">
        <v>3244</v>
      </c>
      <c r="S85" s="47">
        <v>2989</v>
      </c>
      <c r="T85" s="47">
        <v>2592</v>
      </c>
      <c r="U85" s="48">
        <v>2277</v>
      </c>
    </row>
    <row r="86" spans="1:21">
      <c r="A86" s="45">
        <v>34</v>
      </c>
      <c r="B86" s="45">
        <v>542</v>
      </c>
      <c r="C86" s="45">
        <v>34542</v>
      </c>
      <c r="D86" s="45" t="s">
        <v>716</v>
      </c>
      <c r="E86" s="49">
        <v>34545</v>
      </c>
      <c r="F86" s="50" t="s">
        <v>715</v>
      </c>
      <c r="G86" s="46">
        <v>8966</v>
      </c>
      <c r="H86" s="46">
        <v>8789</v>
      </c>
      <c r="I86" s="46">
        <v>8215</v>
      </c>
      <c r="J86" s="46">
        <v>7425</v>
      </c>
      <c r="K86" s="46">
        <v>5981</v>
      </c>
      <c r="L86" s="46">
        <v>4814</v>
      </c>
      <c r="M86" s="46">
        <v>4160</v>
      </c>
      <c r="N86" s="46">
        <v>3758</v>
      </c>
      <c r="O86" s="46">
        <v>3625</v>
      </c>
      <c r="P86" s="46">
        <v>3379</v>
      </c>
      <c r="Q86" s="46">
        <v>3113</v>
      </c>
      <c r="R86" s="46">
        <v>2905</v>
      </c>
      <c r="S86" s="47">
        <v>2578</v>
      </c>
      <c r="T86" s="47">
        <v>2303</v>
      </c>
      <c r="U86" s="48">
        <v>1959</v>
      </c>
    </row>
    <row r="87" spans="1:21">
      <c r="A87" s="45">
        <v>34</v>
      </c>
      <c r="B87" s="45">
        <v>543</v>
      </c>
      <c r="C87" s="45">
        <v>34543</v>
      </c>
      <c r="D87" s="45" t="s">
        <v>717</v>
      </c>
      <c r="E87" s="49">
        <v>34545</v>
      </c>
      <c r="F87" s="50" t="s">
        <v>715</v>
      </c>
      <c r="G87" s="46">
        <v>4587</v>
      </c>
      <c r="H87" s="46">
        <v>4677</v>
      </c>
      <c r="I87" s="46">
        <v>4495</v>
      </c>
      <c r="J87" s="46">
        <v>4203</v>
      </c>
      <c r="K87" s="46">
        <v>3665</v>
      </c>
      <c r="L87" s="46">
        <v>3062</v>
      </c>
      <c r="M87" s="46">
        <v>2646</v>
      </c>
      <c r="N87" s="46">
        <v>2351</v>
      </c>
      <c r="O87" s="46">
        <v>2190</v>
      </c>
      <c r="P87" s="46">
        <v>2088</v>
      </c>
      <c r="Q87" s="46">
        <v>1959</v>
      </c>
      <c r="R87" s="46">
        <v>1843</v>
      </c>
      <c r="S87" s="47">
        <v>1696</v>
      </c>
      <c r="T87" s="47">
        <v>1464</v>
      </c>
      <c r="U87" s="48">
        <v>1262</v>
      </c>
    </row>
    <row r="88" spans="1:21">
      <c r="A88" s="45">
        <v>34</v>
      </c>
      <c r="B88" s="45">
        <v>544</v>
      </c>
      <c r="C88" s="45">
        <v>34544</v>
      </c>
      <c r="D88" s="45" t="s">
        <v>665</v>
      </c>
      <c r="E88" s="49">
        <v>34545</v>
      </c>
      <c r="F88" s="50" t="s">
        <v>715</v>
      </c>
      <c r="G88" s="46">
        <v>10127</v>
      </c>
      <c r="H88" s="46">
        <v>10343</v>
      </c>
      <c r="I88" s="46">
        <v>9940</v>
      </c>
      <c r="J88" s="46">
        <v>8939</v>
      </c>
      <c r="K88" s="46">
        <v>7269</v>
      </c>
      <c r="L88" s="46">
        <v>6248</v>
      </c>
      <c r="M88" s="46">
        <v>5579</v>
      </c>
      <c r="N88" s="46">
        <v>5382</v>
      </c>
      <c r="O88" s="46">
        <v>5135</v>
      </c>
      <c r="P88" s="46">
        <v>4956</v>
      </c>
      <c r="Q88" s="46">
        <v>4712</v>
      </c>
      <c r="R88" s="46">
        <v>4520</v>
      </c>
      <c r="S88" s="47">
        <v>4327</v>
      </c>
      <c r="T88" s="47">
        <v>3991</v>
      </c>
      <c r="U88" s="48">
        <v>3719</v>
      </c>
    </row>
    <row r="89" spans="1:2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</row>
    <row r="90" spans="1:21">
      <c r="A90" s="1" t="s">
        <v>103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</row>
    <row r="91" spans="1:21">
      <c r="A91" s="52"/>
      <c r="B91" s="52"/>
      <c r="C91" s="52"/>
      <c r="D91" s="52"/>
      <c r="E91" s="52">
        <v>34100</v>
      </c>
      <c r="F91" s="52" t="s">
        <v>631</v>
      </c>
      <c r="G91" s="48">
        <f>SUM(G3:G4)</f>
        <v>387477</v>
      </c>
      <c r="H91" s="48">
        <f t="shared" ref="H91:R91" si="0">SUM(H3:H4)</f>
        <v>447174</v>
      </c>
      <c r="I91" s="48">
        <f t="shared" si="0"/>
        <v>517354</v>
      </c>
      <c r="J91" s="48">
        <f t="shared" si="0"/>
        <v>590972</v>
      </c>
      <c r="K91" s="48">
        <f t="shared" si="0"/>
        <v>696845</v>
      </c>
      <c r="L91" s="48">
        <f t="shared" si="0"/>
        <v>798540</v>
      </c>
      <c r="M91" s="48">
        <f t="shared" si="0"/>
        <v>923588</v>
      </c>
      <c r="N91" s="48">
        <f t="shared" si="0"/>
        <v>992736</v>
      </c>
      <c r="O91" s="48">
        <f t="shared" si="0"/>
        <v>1051748</v>
      </c>
      <c r="P91" s="48">
        <f t="shared" si="0"/>
        <v>1093707</v>
      </c>
      <c r="Q91" s="48">
        <f t="shared" si="0"/>
        <v>1117117</v>
      </c>
      <c r="R91" s="48">
        <f t="shared" si="0"/>
        <v>1134134</v>
      </c>
      <c r="S91" s="47">
        <v>1154391</v>
      </c>
      <c r="T91" s="46">
        <v>1173843</v>
      </c>
      <c r="U91" s="48">
        <v>1194034</v>
      </c>
    </row>
    <row r="92" spans="1:21">
      <c r="A92" s="52"/>
      <c r="B92" s="52"/>
      <c r="C92" s="52"/>
      <c r="D92" s="52"/>
      <c r="E92" s="52">
        <v>34202</v>
      </c>
      <c r="F92" s="52" t="s">
        <v>634</v>
      </c>
      <c r="G92" s="48">
        <f>SUM(G5:G13)</f>
        <v>292311</v>
      </c>
      <c r="H92" s="48">
        <f t="shared" ref="H92:R92" si="1">SUM(H5:H13)</f>
        <v>292769</v>
      </c>
      <c r="I92" s="48">
        <f t="shared" si="1"/>
        <v>299695</v>
      </c>
      <c r="J92" s="48">
        <f t="shared" si="1"/>
        <v>291887</v>
      </c>
      <c r="K92" s="48">
        <f t="shared" si="1"/>
        <v>301955</v>
      </c>
      <c r="L92" s="48">
        <f t="shared" si="1"/>
        <v>306222</v>
      </c>
      <c r="M92" s="48">
        <f t="shared" si="1"/>
        <v>311786</v>
      </c>
      <c r="N92" s="48">
        <f t="shared" si="1"/>
        <v>302766</v>
      </c>
      <c r="O92" s="48">
        <f t="shared" si="1"/>
        <v>293584</v>
      </c>
      <c r="P92" s="48">
        <f t="shared" si="1"/>
        <v>280429</v>
      </c>
      <c r="Q92" s="48">
        <f t="shared" si="1"/>
        <v>270179</v>
      </c>
      <c r="R92" s="48">
        <f t="shared" si="1"/>
        <v>259224</v>
      </c>
      <c r="S92" s="47">
        <v>251003</v>
      </c>
      <c r="T92" s="46">
        <v>239973</v>
      </c>
      <c r="U92" s="48">
        <v>228552</v>
      </c>
    </row>
    <row r="93" spans="1:21">
      <c r="A93" s="52"/>
      <c r="B93" s="52"/>
      <c r="C93" s="52"/>
      <c r="D93" s="52"/>
      <c r="E93" s="52">
        <v>34203</v>
      </c>
      <c r="F93" s="52" t="s">
        <v>642</v>
      </c>
      <c r="G93" s="48">
        <f>SUM(G14)</f>
        <v>40760</v>
      </c>
      <c r="H93" s="48">
        <f t="shared" ref="H93:R93" si="2">SUM(H14)</f>
        <v>39888</v>
      </c>
      <c r="I93" s="48">
        <f t="shared" si="2"/>
        <v>38472</v>
      </c>
      <c r="J93" s="48">
        <f t="shared" si="2"/>
        <v>36424</v>
      </c>
      <c r="K93" s="48">
        <f t="shared" si="2"/>
        <v>35018</v>
      </c>
      <c r="L93" s="48">
        <f t="shared" si="2"/>
        <v>35017</v>
      </c>
      <c r="M93" s="48">
        <f t="shared" si="2"/>
        <v>36273</v>
      </c>
      <c r="N93" s="48">
        <f t="shared" si="2"/>
        <v>36895</v>
      </c>
      <c r="O93" s="48">
        <f t="shared" si="2"/>
        <v>36286</v>
      </c>
      <c r="P93" s="48">
        <f t="shared" si="2"/>
        <v>34771</v>
      </c>
      <c r="Q93" s="48">
        <f t="shared" si="2"/>
        <v>33451</v>
      </c>
      <c r="R93" s="48">
        <f t="shared" si="2"/>
        <v>31935</v>
      </c>
      <c r="S93" s="47">
        <v>30657</v>
      </c>
      <c r="T93" s="46">
        <v>28644</v>
      </c>
      <c r="U93" s="48">
        <v>26426</v>
      </c>
    </row>
    <row r="94" spans="1:21">
      <c r="A94" s="52"/>
      <c r="B94" s="52"/>
      <c r="C94" s="52"/>
      <c r="D94" s="52"/>
      <c r="E94" s="52">
        <v>34204</v>
      </c>
      <c r="F94" s="52" t="s">
        <v>643</v>
      </c>
      <c r="G94" s="48">
        <f>SUM(G15:G18)</f>
        <v>105042</v>
      </c>
      <c r="H94" s="48">
        <f t="shared" ref="H94:R94" si="3">SUM(H15:H18)</f>
        <v>111480</v>
      </c>
      <c r="I94" s="48">
        <f t="shared" si="3"/>
        <v>112720</v>
      </c>
      <c r="J94" s="48">
        <f t="shared" si="3"/>
        <v>109641</v>
      </c>
      <c r="K94" s="48">
        <f t="shared" si="3"/>
        <v>108059</v>
      </c>
      <c r="L94" s="48">
        <f t="shared" si="3"/>
        <v>106376</v>
      </c>
      <c r="M94" s="48">
        <f t="shared" si="3"/>
        <v>107602</v>
      </c>
      <c r="N94" s="48">
        <f t="shared" si="3"/>
        <v>109236</v>
      </c>
      <c r="O94" s="48">
        <f t="shared" si="3"/>
        <v>111108</v>
      </c>
      <c r="P94" s="48">
        <f t="shared" si="3"/>
        <v>110524</v>
      </c>
      <c r="Q94" s="48">
        <f t="shared" si="3"/>
        <v>108617</v>
      </c>
      <c r="R94" s="48">
        <f t="shared" si="3"/>
        <v>106229</v>
      </c>
      <c r="S94" s="47">
        <v>104196</v>
      </c>
      <c r="T94" s="46">
        <v>100509</v>
      </c>
      <c r="U94" s="48">
        <v>96194</v>
      </c>
    </row>
    <row r="95" spans="1:21">
      <c r="A95" s="52"/>
      <c r="B95" s="52"/>
      <c r="C95" s="52"/>
      <c r="D95" s="52"/>
      <c r="E95" s="52">
        <v>34205</v>
      </c>
      <c r="F95" s="52" t="s">
        <v>647</v>
      </c>
      <c r="G95" s="48">
        <f>SUM(G19:G23)</f>
        <v>182930</v>
      </c>
      <c r="H95" s="48">
        <f t="shared" ref="H95:R95" si="4">SUM(H19:H23)</f>
        <v>184653</v>
      </c>
      <c r="I95" s="48">
        <f t="shared" si="4"/>
        <v>182947</v>
      </c>
      <c r="J95" s="48">
        <f t="shared" si="4"/>
        <v>182497</v>
      </c>
      <c r="K95" s="48">
        <f t="shared" si="4"/>
        <v>181038</v>
      </c>
      <c r="L95" s="48">
        <f t="shared" si="4"/>
        <v>183325</v>
      </c>
      <c r="M95" s="48">
        <f t="shared" si="4"/>
        <v>185503</v>
      </c>
      <c r="N95" s="48">
        <f t="shared" si="4"/>
        <v>180901</v>
      </c>
      <c r="O95" s="48">
        <f t="shared" si="4"/>
        <v>177532</v>
      </c>
      <c r="P95" s="48">
        <f t="shared" si="4"/>
        <v>166930</v>
      </c>
      <c r="Q95" s="48">
        <f t="shared" si="4"/>
        <v>159890</v>
      </c>
      <c r="R95" s="48">
        <f t="shared" si="4"/>
        <v>155200</v>
      </c>
      <c r="S95" s="47">
        <v>150225</v>
      </c>
      <c r="T95" s="46">
        <v>145202</v>
      </c>
      <c r="U95" s="48">
        <v>138626</v>
      </c>
    </row>
    <row r="96" spans="1:21">
      <c r="A96" s="52"/>
      <c r="B96" s="52"/>
      <c r="C96" s="52"/>
      <c r="D96" s="52"/>
      <c r="E96" s="52">
        <v>34207</v>
      </c>
      <c r="F96" s="52" t="s">
        <v>652</v>
      </c>
      <c r="G96" s="48">
        <f>SUM(G24:G28)</f>
        <v>257224</v>
      </c>
      <c r="H96" s="48">
        <f t="shared" ref="H96:R96" si="5">SUM(H24:H28)</f>
        <v>264994</v>
      </c>
      <c r="I96" s="48">
        <f t="shared" si="5"/>
        <v>270197</v>
      </c>
      <c r="J96" s="48">
        <f t="shared" si="5"/>
        <v>281701</v>
      </c>
      <c r="K96" s="48">
        <f t="shared" si="5"/>
        <v>301376</v>
      </c>
      <c r="L96" s="48">
        <f t="shared" si="5"/>
        <v>355264</v>
      </c>
      <c r="M96" s="48">
        <f t="shared" si="5"/>
        <v>405677</v>
      </c>
      <c r="N96" s="48">
        <f t="shared" si="5"/>
        <v>425675</v>
      </c>
      <c r="O96" s="48">
        <f t="shared" si="5"/>
        <v>441502</v>
      </c>
      <c r="P96" s="48">
        <f t="shared" si="5"/>
        <v>445403</v>
      </c>
      <c r="Q96" s="48">
        <f t="shared" si="5"/>
        <v>479850</v>
      </c>
      <c r="R96" s="48">
        <f t="shared" si="5"/>
        <v>482037</v>
      </c>
      <c r="S96" s="47">
        <v>459087</v>
      </c>
      <c r="T96" s="46">
        <v>461357</v>
      </c>
      <c r="U96" s="48">
        <v>464811</v>
      </c>
    </row>
    <row r="97" spans="1:21">
      <c r="A97" s="52"/>
      <c r="B97" s="52"/>
      <c r="C97" s="52"/>
      <c r="D97" s="52"/>
      <c r="E97" s="52">
        <v>34208</v>
      </c>
      <c r="F97" s="52" t="s">
        <v>656</v>
      </c>
      <c r="G97" s="48">
        <f>SUM(G29:G30)</f>
        <v>53126</v>
      </c>
      <c r="H97" s="48">
        <f t="shared" ref="H97:R97" si="6">SUM(H29:H30)</f>
        <v>52740</v>
      </c>
      <c r="I97" s="48">
        <f t="shared" si="6"/>
        <v>53491</v>
      </c>
      <c r="J97" s="48">
        <f t="shared" si="6"/>
        <v>54327</v>
      </c>
      <c r="K97" s="48">
        <f t="shared" si="6"/>
        <v>57216</v>
      </c>
      <c r="L97" s="48">
        <f t="shared" si="6"/>
        <v>58364</v>
      </c>
      <c r="M97" s="48">
        <f t="shared" si="6"/>
        <v>57625</v>
      </c>
      <c r="N97" s="48">
        <f t="shared" si="6"/>
        <v>56209</v>
      </c>
      <c r="O97" s="48">
        <f t="shared" si="6"/>
        <v>54939</v>
      </c>
      <c r="P97" s="48">
        <f t="shared" si="6"/>
        <v>52692</v>
      </c>
      <c r="Q97" s="48">
        <f t="shared" si="6"/>
        <v>50356</v>
      </c>
      <c r="R97" s="48">
        <f t="shared" si="6"/>
        <v>47697</v>
      </c>
      <c r="S97" s="47">
        <v>45188</v>
      </c>
      <c r="T97" s="46">
        <v>42563</v>
      </c>
      <c r="U97" s="48">
        <v>40069</v>
      </c>
    </row>
    <row r="98" spans="1:21">
      <c r="A98" s="52"/>
      <c r="B98" s="52"/>
      <c r="C98" s="52"/>
      <c r="D98" s="52"/>
      <c r="E98" s="52">
        <v>34209</v>
      </c>
      <c r="F98" s="52" t="s">
        <v>658</v>
      </c>
      <c r="G98" s="48">
        <f>SUM(G31:G38)</f>
        <v>95766</v>
      </c>
      <c r="H98" s="48">
        <f t="shared" ref="H98:R98" si="7">SUM(H31:H38)</f>
        <v>93869</v>
      </c>
      <c r="I98" s="48">
        <f t="shared" si="7"/>
        <v>89667</v>
      </c>
      <c r="J98" s="48">
        <f t="shared" si="7"/>
        <v>83030</v>
      </c>
      <c r="K98" s="48">
        <f t="shared" si="7"/>
        <v>71708</v>
      </c>
      <c r="L98" s="48">
        <f t="shared" si="7"/>
        <v>65561</v>
      </c>
      <c r="M98" s="48">
        <f t="shared" si="7"/>
        <v>64190</v>
      </c>
      <c r="N98" s="48">
        <f t="shared" si="7"/>
        <v>63582</v>
      </c>
      <c r="O98" s="48">
        <f t="shared" si="7"/>
        <v>64089</v>
      </c>
      <c r="P98" s="48">
        <f t="shared" si="7"/>
        <v>63596</v>
      </c>
      <c r="Q98" s="48">
        <f t="shared" si="7"/>
        <v>62910</v>
      </c>
      <c r="R98" s="48">
        <f t="shared" si="7"/>
        <v>61635</v>
      </c>
      <c r="S98" s="47">
        <v>59314</v>
      </c>
      <c r="T98" s="46">
        <v>56605</v>
      </c>
      <c r="U98" s="48">
        <v>53615</v>
      </c>
    </row>
    <row r="99" spans="1:21">
      <c r="A99" s="52"/>
      <c r="B99" s="52"/>
      <c r="C99" s="52"/>
      <c r="D99" s="52"/>
      <c r="E99" s="52">
        <v>34210</v>
      </c>
      <c r="F99" s="52" t="s">
        <v>666</v>
      </c>
      <c r="G99" s="48">
        <f>SUM(G39:G45)</f>
        <v>92240</v>
      </c>
      <c r="H99" s="48">
        <f t="shared" ref="H99:R99" si="8">SUM(H39:H45)</f>
        <v>90957</v>
      </c>
      <c r="I99" s="48">
        <f t="shared" si="8"/>
        <v>88748</v>
      </c>
      <c r="J99" s="48">
        <f t="shared" si="8"/>
        <v>81162</v>
      </c>
      <c r="K99" s="48">
        <f t="shared" si="8"/>
        <v>67983</v>
      </c>
      <c r="L99" s="48">
        <f t="shared" si="8"/>
        <v>60072</v>
      </c>
      <c r="M99" s="48">
        <f t="shared" si="8"/>
        <v>56336</v>
      </c>
      <c r="N99" s="48">
        <f t="shared" si="8"/>
        <v>53506</v>
      </c>
      <c r="O99" s="48">
        <f t="shared" si="8"/>
        <v>52157</v>
      </c>
      <c r="P99" s="48">
        <f t="shared" si="8"/>
        <v>50624</v>
      </c>
      <c r="Q99" s="48">
        <f t="shared" si="8"/>
        <v>48539</v>
      </c>
      <c r="R99" s="48">
        <f t="shared" si="8"/>
        <v>45678</v>
      </c>
      <c r="S99" s="47">
        <v>43149</v>
      </c>
      <c r="T99" s="46">
        <v>40244</v>
      </c>
      <c r="U99" s="48">
        <v>37000</v>
      </c>
    </row>
    <row r="100" spans="1:21">
      <c r="A100" s="52"/>
      <c r="B100" s="52"/>
      <c r="C100" s="52"/>
      <c r="D100" s="52"/>
      <c r="E100" s="52">
        <v>34211</v>
      </c>
      <c r="F100" s="52" t="s">
        <v>673</v>
      </c>
      <c r="G100" s="48">
        <f>SUM(G46)</f>
        <v>27938</v>
      </c>
      <c r="H100" s="48">
        <f t="shared" ref="H100:R100" si="9">SUM(H46)</f>
        <v>29073</v>
      </c>
      <c r="I100" s="48">
        <f t="shared" si="9"/>
        <v>32782</v>
      </c>
      <c r="J100" s="48">
        <f t="shared" si="9"/>
        <v>34546</v>
      </c>
      <c r="K100" s="48">
        <f t="shared" si="9"/>
        <v>38145</v>
      </c>
      <c r="L100" s="48">
        <f t="shared" si="9"/>
        <v>37637</v>
      </c>
      <c r="M100" s="48">
        <f t="shared" si="9"/>
        <v>38457</v>
      </c>
      <c r="N100" s="48">
        <f t="shared" si="9"/>
        <v>36075</v>
      </c>
      <c r="O100" s="48">
        <f t="shared" si="9"/>
        <v>34760</v>
      </c>
      <c r="P100" s="48">
        <f t="shared" si="9"/>
        <v>33236</v>
      </c>
      <c r="Q100" s="48">
        <f t="shared" si="9"/>
        <v>32850</v>
      </c>
      <c r="R100" s="48">
        <f t="shared" si="9"/>
        <v>31405</v>
      </c>
      <c r="S100" s="47">
        <v>30279</v>
      </c>
      <c r="T100" s="46">
        <v>28836</v>
      </c>
      <c r="U100" s="48">
        <v>27865</v>
      </c>
    </row>
    <row r="101" spans="1:21">
      <c r="A101" s="52"/>
      <c r="B101" s="52"/>
      <c r="C101" s="52"/>
      <c r="D101" s="52"/>
      <c r="E101" s="52">
        <v>34212</v>
      </c>
      <c r="F101" s="52" t="s">
        <v>674</v>
      </c>
      <c r="G101" s="48">
        <f>SUM(G47:G52)</f>
        <v>108777</v>
      </c>
      <c r="H101" s="48">
        <f t="shared" ref="H101:R101" si="10">SUM(H47:H52)</f>
        <v>108488</v>
      </c>
      <c r="I101" s="48">
        <f t="shared" si="10"/>
        <v>104540</v>
      </c>
      <c r="J101" s="48">
        <f t="shared" si="10"/>
        <v>97063</v>
      </c>
      <c r="K101" s="48">
        <f t="shared" si="10"/>
        <v>91630</v>
      </c>
      <c r="L101" s="48">
        <f t="shared" si="10"/>
        <v>93587</v>
      </c>
      <c r="M101" s="48">
        <f t="shared" si="10"/>
        <v>108219</v>
      </c>
      <c r="N101" s="48">
        <f t="shared" si="10"/>
        <v>120871</v>
      </c>
      <c r="O101" s="48">
        <f t="shared" si="10"/>
        <v>131159</v>
      </c>
      <c r="P101" s="48">
        <f t="shared" si="10"/>
        <v>142088</v>
      </c>
      <c r="Q101" s="48">
        <f t="shared" si="10"/>
        <v>165153</v>
      </c>
      <c r="R101" s="48">
        <f t="shared" si="10"/>
        <v>175346</v>
      </c>
      <c r="S101" s="47">
        <v>184430</v>
      </c>
      <c r="T101" s="46">
        <v>190135</v>
      </c>
      <c r="U101" s="48">
        <v>192907</v>
      </c>
    </row>
    <row r="102" spans="1:21">
      <c r="A102" s="52"/>
      <c r="B102" s="52"/>
      <c r="C102" s="52"/>
      <c r="D102" s="52"/>
      <c r="E102" s="52">
        <v>34213</v>
      </c>
      <c r="F102" s="52" t="s">
        <v>680</v>
      </c>
      <c r="G102" s="48">
        <f>SUM(G53:G57)</f>
        <v>48474</v>
      </c>
      <c r="H102" s="48">
        <f t="shared" ref="H102:R102" si="11">SUM(H53:H57)</f>
        <v>49373</v>
      </c>
      <c r="I102" s="48">
        <f t="shared" si="11"/>
        <v>51218</v>
      </c>
      <c r="J102" s="48">
        <f t="shared" si="11"/>
        <v>49417</v>
      </c>
      <c r="K102" s="48">
        <f t="shared" si="11"/>
        <v>52517</v>
      </c>
      <c r="L102" s="48">
        <f t="shared" si="11"/>
        <v>57218</v>
      </c>
      <c r="M102" s="48">
        <f t="shared" si="11"/>
        <v>65284</v>
      </c>
      <c r="N102" s="48">
        <f t="shared" si="11"/>
        <v>76592</v>
      </c>
      <c r="O102" s="48">
        <f t="shared" si="11"/>
        <v>89034</v>
      </c>
      <c r="P102" s="48">
        <f t="shared" si="11"/>
        <v>101630</v>
      </c>
      <c r="Q102" s="48">
        <f t="shared" si="11"/>
        <v>112591</v>
      </c>
      <c r="R102" s="48">
        <f t="shared" si="11"/>
        <v>114981</v>
      </c>
      <c r="S102" s="47">
        <v>115530</v>
      </c>
      <c r="T102" s="46">
        <v>114038</v>
      </c>
      <c r="U102" s="48">
        <v>114906</v>
      </c>
    </row>
    <row r="103" spans="1:21">
      <c r="A103" s="52"/>
      <c r="B103" s="52"/>
      <c r="C103" s="52"/>
      <c r="D103" s="52"/>
      <c r="E103" s="52">
        <v>34214</v>
      </c>
      <c r="F103" s="52" t="s">
        <v>684</v>
      </c>
      <c r="G103" s="48">
        <f>SUM(G58:G63)</f>
        <v>58215</v>
      </c>
      <c r="H103" s="48">
        <f t="shared" ref="H103:R103" si="12">SUM(H58:H63)</f>
        <v>57214</v>
      </c>
      <c r="I103" s="48">
        <f t="shared" si="12"/>
        <v>55077</v>
      </c>
      <c r="J103" s="48">
        <f t="shared" si="12"/>
        <v>49715</v>
      </c>
      <c r="K103" s="48">
        <f t="shared" si="12"/>
        <v>42846</v>
      </c>
      <c r="L103" s="48">
        <f t="shared" si="12"/>
        <v>38541</v>
      </c>
      <c r="M103" s="48">
        <f t="shared" si="12"/>
        <v>37304</v>
      </c>
      <c r="N103" s="48">
        <f t="shared" si="12"/>
        <v>36984</v>
      </c>
      <c r="O103" s="48">
        <f t="shared" si="12"/>
        <v>36929</v>
      </c>
      <c r="P103" s="48">
        <f t="shared" si="12"/>
        <v>36115</v>
      </c>
      <c r="Q103" s="48">
        <f t="shared" si="12"/>
        <v>35821</v>
      </c>
      <c r="R103" s="48">
        <f t="shared" si="12"/>
        <v>34439</v>
      </c>
      <c r="S103" s="47">
        <v>33096</v>
      </c>
      <c r="T103" s="46">
        <v>31487</v>
      </c>
      <c r="U103" s="48">
        <v>29488</v>
      </c>
    </row>
    <row r="104" spans="1:21">
      <c r="A104" s="52"/>
      <c r="B104" s="52"/>
      <c r="C104" s="52"/>
      <c r="D104" s="52"/>
      <c r="E104" s="52">
        <v>34215</v>
      </c>
      <c r="F104" s="52" t="s">
        <v>690</v>
      </c>
      <c r="G104" s="48">
        <f>SUM(G64:G67)</f>
        <v>63560</v>
      </c>
      <c r="H104" s="48">
        <f t="shared" ref="H104:R104" si="13">SUM(H64:H67)</f>
        <v>61449</v>
      </c>
      <c r="I104" s="48">
        <f t="shared" si="13"/>
        <v>55582</v>
      </c>
      <c r="J104" s="48">
        <f t="shared" si="13"/>
        <v>50824</v>
      </c>
      <c r="K104" s="48">
        <f t="shared" si="13"/>
        <v>47047</v>
      </c>
      <c r="L104" s="48">
        <f t="shared" si="13"/>
        <v>44819</v>
      </c>
      <c r="M104" s="48">
        <f t="shared" si="13"/>
        <v>43477</v>
      </c>
      <c r="N104" s="48">
        <f t="shared" si="13"/>
        <v>41892</v>
      </c>
      <c r="O104" s="48">
        <f t="shared" si="13"/>
        <v>40317</v>
      </c>
      <c r="P104" s="48">
        <f t="shared" si="13"/>
        <v>37257</v>
      </c>
      <c r="Q104" s="48">
        <f t="shared" si="13"/>
        <v>34866</v>
      </c>
      <c r="R104" s="48">
        <f t="shared" si="13"/>
        <v>32278</v>
      </c>
      <c r="S104" s="47">
        <v>29939</v>
      </c>
      <c r="T104" s="46">
        <v>27031</v>
      </c>
      <c r="U104" s="48">
        <v>24339</v>
      </c>
    </row>
    <row r="105" spans="1:21">
      <c r="A105" s="52"/>
      <c r="B105" s="52"/>
      <c r="C105" s="52"/>
      <c r="D105" s="52"/>
      <c r="E105" s="52">
        <v>34302</v>
      </c>
      <c r="F105" s="52" t="s">
        <v>694</v>
      </c>
      <c r="G105" s="48">
        <f>SUM(G68)</f>
        <v>11142</v>
      </c>
      <c r="H105" s="48">
        <f t="shared" ref="H105:R108" si="14">SUM(H68)</f>
        <v>11408</v>
      </c>
      <c r="I105" s="48">
        <f t="shared" si="14"/>
        <v>13107</v>
      </c>
      <c r="J105" s="48">
        <f t="shared" si="14"/>
        <v>17104</v>
      </c>
      <c r="K105" s="48">
        <f t="shared" si="14"/>
        <v>29167</v>
      </c>
      <c r="L105" s="48">
        <f t="shared" si="14"/>
        <v>40302</v>
      </c>
      <c r="M105" s="48">
        <f t="shared" si="14"/>
        <v>47539</v>
      </c>
      <c r="N105" s="48">
        <f t="shared" si="14"/>
        <v>47817</v>
      </c>
      <c r="O105" s="48">
        <f t="shared" si="14"/>
        <v>48833</v>
      </c>
      <c r="P105" s="48">
        <f t="shared" si="14"/>
        <v>50060</v>
      </c>
      <c r="Q105" s="48">
        <f t="shared" si="14"/>
        <v>50676</v>
      </c>
      <c r="R105" s="48">
        <f t="shared" si="14"/>
        <v>50673</v>
      </c>
      <c r="S105" s="47">
        <v>50732</v>
      </c>
      <c r="T105" s="46">
        <v>50442</v>
      </c>
      <c r="U105" s="48">
        <v>51053</v>
      </c>
    </row>
    <row r="106" spans="1:21">
      <c r="A106" s="52"/>
      <c r="B106" s="52"/>
      <c r="C106" s="52"/>
      <c r="D106" s="52"/>
      <c r="E106" s="52">
        <v>34304</v>
      </c>
      <c r="F106" s="52" t="s">
        <v>695</v>
      </c>
      <c r="G106" s="48">
        <f>SUM(G69)</f>
        <v>11133</v>
      </c>
      <c r="H106" s="48">
        <f t="shared" si="14"/>
        <v>10980</v>
      </c>
      <c r="I106" s="48">
        <f t="shared" si="14"/>
        <v>11377</v>
      </c>
      <c r="J106" s="48">
        <f t="shared" si="14"/>
        <v>13339</v>
      </c>
      <c r="K106" s="48">
        <f t="shared" si="14"/>
        <v>18980</v>
      </c>
      <c r="L106" s="48">
        <f t="shared" si="14"/>
        <v>24651</v>
      </c>
      <c r="M106" s="48">
        <f t="shared" si="14"/>
        <v>28755</v>
      </c>
      <c r="N106" s="48">
        <f t="shared" si="14"/>
        <v>29934</v>
      </c>
      <c r="O106" s="48">
        <f t="shared" si="14"/>
        <v>30633</v>
      </c>
      <c r="P106" s="48">
        <f t="shared" si="14"/>
        <v>30744</v>
      </c>
      <c r="Q106" s="48">
        <f t="shared" si="14"/>
        <v>30047</v>
      </c>
      <c r="R106" s="48">
        <f t="shared" si="14"/>
        <v>30042</v>
      </c>
      <c r="S106" s="47">
        <v>29137</v>
      </c>
      <c r="T106" s="46">
        <v>28475</v>
      </c>
      <c r="U106" s="48">
        <v>28667</v>
      </c>
    </row>
    <row r="107" spans="1:21">
      <c r="A107" s="52"/>
      <c r="B107" s="52"/>
      <c r="C107" s="52"/>
      <c r="D107" s="52"/>
      <c r="E107" s="52">
        <v>34307</v>
      </c>
      <c r="F107" s="52" t="s">
        <v>696</v>
      </c>
      <c r="G107" s="48">
        <f>SUM(G70)</f>
        <v>9355</v>
      </c>
      <c r="H107" s="48">
        <f t="shared" si="14"/>
        <v>9291</v>
      </c>
      <c r="I107" s="48">
        <f t="shared" si="14"/>
        <v>9479</v>
      </c>
      <c r="J107" s="48">
        <f t="shared" si="14"/>
        <v>9324</v>
      </c>
      <c r="K107" s="48">
        <f t="shared" si="14"/>
        <v>9387</v>
      </c>
      <c r="L107" s="48">
        <f t="shared" si="14"/>
        <v>14884</v>
      </c>
      <c r="M107" s="48">
        <f t="shared" si="14"/>
        <v>20604</v>
      </c>
      <c r="N107" s="48">
        <f t="shared" si="14"/>
        <v>24252</v>
      </c>
      <c r="O107" s="48">
        <f t="shared" si="14"/>
        <v>25346</v>
      </c>
      <c r="P107" s="48">
        <f t="shared" si="14"/>
        <v>25263</v>
      </c>
      <c r="Q107" s="48">
        <f t="shared" si="14"/>
        <v>24953</v>
      </c>
      <c r="R107" s="48">
        <f t="shared" si="14"/>
        <v>25392</v>
      </c>
      <c r="S107" s="47">
        <v>25103</v>
      </c>
      <c r="T107" s="46">
        <v>24533</v>
      </c>
      <c r="U107" s="48">
        <v>23755</v>
      </c>
    </row>
    <row r="108" spans="1:21">
      <c r="A108" s="52"/>
      <c r="B108" s="52"/>
      <c r="C108" s="52"/>
      <c r="D108" s="52"/>
      <c r="E108" s="52">
        <v>34309</v>
      </c>
      <c r="F108" s="52" t="s">
        <v>697</v>
      </c>
      <c r="G108" s="48">
        <f>SUM(G71)</f>
        <v>13794</v>
      </c>
      <c r="H108" s="48">
        <f t="shared" si="14"/>
        <v>14089</v>
      </c>
      <c r="I108" s="48">
        <f t="shared" si="14"/>
        <v>13933</v>
      </c>
      <c r="J108" s="48">
        <f t="shared" si="14"/>
        <v>13713</v>
      </c>
      <c r="K108" s="48">
        <f t="shared" si="14"/>
        <v>14093</v>
      </c>
      <c r="L108" s="48">
        <f t="shared" si="14"/>
        <v>14223</v>
      </c>
      <c r="M108" s="48">
        <f t="shared" si="14"/>
        <v>14064</v>
      </c>
      <c r="N108" s="48">
        <f t="shared" si="14"/>
        <v>13350</v>
      </c>
      <c r="O108" s="48">
        <f t="shared" si="14"/>
        <v>13082</v>
      </c>
      <c r="P108" s="48">
        <f t="shared" si="14"/>
        <v>13083</v>
      </c>
      <c r="Q108" s="48">
        <f t="shared" si="14"/>
        <v>12419</v>
      </c>
      <c r="R108" s="48">
        <f t="shared" si="14"/>
        <v>12276</v>
      </c>
      <c r="S108" s="47">
        <v>12399</v>
      </c>
      <c r="T108" s="46">
        <v>13262</v>
      </c>
      <c r="U108" s="48">
        <v>12747</v>
      </c>
    </row>
    <row r="109" spans="1:21">
      <c r="A109" s="52"/>
      <c r="B109" s="52"/>
      <c r="C109" s="52"/>
      <c r="D109" s="52"/>
      <c r="E109" s="52">
        <v>34368</v>
      </c>
      <c r="F109" s="52" t="s">
        <v>718</v>
      </c>
      <c r="G109" s="48">
        <f>SUM(G72:G74)</f>
        <v>22339</v>
      </c>
      <c r="H109" s="48">
        <f t="shared" ref="H109:R109" si="15">SUM(H72:H74)</f>
        <v>22454</v>
      </c>
      <c r="I109" s="48">
        <f t="shared" si="15"/>
        <v>23312</v>
      </c>
      <c r="J109" s="48">
        <f t="shared" si="15"/>
        <v>21292</v>
      </c>
      <c r="K109" s="48">
        <f t="shared" si="15"/>
        <v>17021</v>
      </c>
      <c r="L109" s="48">
        <f t="shared" si="15"/>
        <v>14115</v>
      </c>
      <c r="M109" s="48">
        <f t="shared" si="15"/>
        <v>12992</v>
      </c>
      <c r="N109" s="48">
        <f t="shared" si="15"/>
        <v>12784</v>
      </c>
      <c r="O109" s="48">
        <f t="shared" si="15"/>
        <v>11738</v>
      </c>
      <c r="P109" s="48">
        <f t="shared" si="15"/>
        <v>10879</v>
      </c>
      <c r="Q109" s="48">
        <f t="shared" si="15"/>
        <v>10257</v>
      </c>
      <c r="R109" s="48">
        <f t="shared" si="15"/>
        <v>9181</v>
      </c>
      <c r="S109" s="47">
        <v>8238</v>
      </c>
      <c r="T109" s="46">
        <v>7255</v>
      </c>
      <c r="U109" s="48">
        <v>6472</v>
      </c>
    </row>
    <row r="110" spans="1:21">
      <c r="A110" s="52"/>
      <c r="B110" s="52"/>
      <c r="C110" s="52"/>
      <c r="D110" s="52"/>
      <c r="E110" s="52">
        <v>34369</v>
      </c>
      <c r="F110" s="52" t="s">
        <v>719</v>
      </c>
      <c r="G110" s="48">
        <f>SUM(G75:G78)</f>
        <v>39377</v>
      </c>
      <c r="H110" s="48">
        <f t="shared" ref="H110:R110" si="16">SUM(H75:H78)</f>
        <v>38723</v>
      </c>
      <c r="I110" s="48">
        <f t="shared" si="16"/>
        <v>38165</v>
      </c>
      <c r="J110" s="48">
        <f t="shared" si="16"/>
        <v>35696</v>
      </c>
      <c r="K110" s="48">
        <f t="shared" si="16"/>
        <v>29672</v>
      </c>
      <c r="L110" s="48">
        <f t="shared" si="16"/>
        <v>25682</v>
      </c>
      <c r="M110" s="48">
        <f t="shared" si="16"/>
        <v>24229</v>
      </c>
      <c r="N110" s="48">
        <f t="shared" si="16"/>
        <v>23743</v>
      </c>
      <c r="O110" s="48">
        <f t="shared" si="16"/>
        <v>23183</v>
      </c>
      <c r="P110" s="48">
        <f t="shared" si="16"/>
        <v>22926</v>
      </c>
      <c r="Q110" s="48">
        <f t="shared" si="16"/>
        <v>22458</v>
      </c>
      <c r="R110" s="48">
        <f t="shared" si="16"/>
        <v>21929</v>
      </c>
      <c r="S110" s="47">
        <v>20857</v>
      </c>
      <c r="T110" s="46">
        <v>19969</v>
      </c>
      <c r="U110" s="48">
        <v>18918</v>
      </c>
    </row>
    <row r="111" spans="1:21">
      <c r="A111" s="52"/>
      <c r="B111" s="52"/>
      <c r="C111" s="52"/>
      <c r="D111" s="52"/>
      <c r="E111" s="52">
        <v>34431</v>
      </c>
      <c r="F111" s="52" t="s">
        <v>720</v>
      </c>
      <c r="G111" s="48">
        <f>SUM(G79:G81)</f>
        <v>24277</v>
      </c>
      <c r="H111" s="48">
        <f t="shared" ref="H111:R111" si="17">SUM(H79:H81)</f>
        <v>24002</v>
      </c>
      <c r="I111" s="48">
        <f t="shared" si="17"/>
        <v>22710</v>
      </c>
      <c r="J111" s="48">
        <f t="shared" si="17"/>
        <v>21315</v>
      </c>
      <c r="K111" s="48">
        <f t="shared" si="17"/>
        <v>19118</v>
      </c>
      <c r="L111" s="48">
        <f t="shared" si="17"/>
        <v>17872</v>
      </c>
      <c r="M111" s="48">
        <f t="shared" si="17"/>
        <v>16643</v>
      </c>
      <c r="N111" s="48">
        <f t="shared" si="17"/>
        <v>15146</v>
      </c>
      <c r="O111" s="48">
        <f t="shared" si="17"/>
        <v>14101</v>
      </c>
      <c r="P111" s="48">
        <f t="shared" si="17"/>
        <v>12190</v>
      </c>
      <c r="Q111" s="48">
        <f t="shared" si="17"/>
        <v>10854</v>
      </c>
      <c r="R111" s="48">
        <f t="shared" si="17"/>
        <v>10131</v>
      </c>
      <c r="S111" s="47">
        <v>9236</v>
      </c>
      <c r="T111" s="46">
        <v>8448</v>
      </c>
      <c r="U111" s="48">
        <v>7992</v>
      </c>
    </row>
    <row r="112" spans="1:21">
      <c r="A112" s="52"/>
      <c r="B112" s="52"/>
      <c r="C112" s="52"/>
      <c r="D112" s="52"/>
      <c r="E112" s="52">
        <v>34462</v>
      </c>
      <c r="F112" s="52" t="s">
        <v>712</v>
      </c>
      <c r="G112" s="48">
        <f>SUM(G82:G84)</f>
        <v>33617</v>
      </c>
      <c r="H112" s="48">
        <f t="shared" ref="H112:R112" si="18">SUM(H82:H84)</f>
        <v>34029</v>
      </c>
      <c r="I112" s="48">
        <f t="shared" si="18"/>
        <v>33162</v>
      </c>
      <c r="J112" s="48">
        <f t="shared" si="18"/>
        <v>30810</v>
      </c>
      <c r="K112" s="48">
        <f t="shared" si="18"/>
        <v>27028</v>
      </c>
      <c r="L112" s="48">
        <f t="shared" si="18"/>
        <v>24384</v>
      </c>
      <c r="M112" s="48">
        <f t="shared" si="18"/>
        <v>23063</v>
      </c>
      <c r="N112" s="48">
        <f t="shared" si="18"/>
        <v>22483</v>
      </c>
      <c r="O112" s="48">
        <f t="shared" si="18"/>
        <v>22306</v>
      </c>
      <c r="P112" s="48">
        <f t="shared" si="18"/>
        <v>21684</v>
      </c>
      <c r="Q112" s="48">
        <f t="shared" si="18"/>
        <v>20735</v>
      </c>
      <c r="R112" s="48">
        <f t="shared" si="18"/>
        <v>19690</v>
      </c>
      <c r="S112" s="47">
        <v>18866</v>
      </c>
      <c r="T112" s="46">
        <v>17549</v>
      </c>
      <c r="U112" s="48">
        <v>16337</v>
      </c>
    </row>
    <row r="113" spans="1:21">
      <c r="A113" s="52"/>
      <c r="B113" s="52"/>
      <c r="C113" s="52"/>
      <c r="D113" s="52"/>
      <c r="E113" s="52">
        <v>34545</v>
      </c>
      <c r="F113" s="52" t="s">
        <v>721</v>
      </c>
      <c r="G113" s="48">
        <f>SUM(G85:G88)</f>
        <v>32569</v>
      </c>
      <c r="H113" s="48">
        <f t="shared" ref="H113:R113" si="19">SUM(H85:H88)</f>
        <v>32813</v>
      </c>
      <c r="I113" s="48">
        <f t="shared" si="19"/>
        <v>31309</v>
      </c>
      <c r="J113" s="48">
        <f t="shared" si="19"/>
        <v>28244</v>
      </c>
      <c r="K113" s="48">
        <f t="shared" si="19"/>
        <v>23297</v>
      </c>
      <c r="L113" s="48">
        <f t="shared" si="19"/>
        <v>19479</v>
      </c>
      <c r="M113" s="48">
        <f t="shared" si="19"/>
        <v>17114</v>
      </c>
      <c r="N113" s="48">
        <f t="shared" si="19"/>
        <v>15732</v>
      </c>
      <c r="O113" s="48">
        <f t="shared" si="19"/>
        <v>14834</v>
      </c>
      <c r="P113" s="48">
        <f t="shared" si="19"/>
        <v>14016</v>
      </c>
      <c r="Q113" s="48">
        <f t="shared" si="19"/>
        <v>13218</v>
      </c>
      <c r="R113" s="48">
        <f t="shared" si="19"/>
        <v>12512</v>
      </c>
      <c r="S113" s="47">
        <v>11590</v>
      </c>
      <c r="T113" s="46">
        <v>10350</v>
      </c>
      <c r="U113" s="48">
        <v>9217</v>
      </c>
    </row>
    <row r="114" spans="1:2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 t="s">
        <v>356</v>
      </c>
    </row>
    <row r="115" spans="1:2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>
        <v>2015</v>
      </c>
    </row>
    <row r="116" spans="1:21">
      <c r="A116" s="52"/>
      <c r="B116" s="52"/>
      <c r="C116" s="52"/>
      <c r="D116" s="52"/>
      <c r="E116" s="52">
        <v>34100</v>
      </c>
      <c r="F116" s="52" t="s">
        <v>631</v>
      </c>
      <c r="G116" s="48">
        <v>387477</v>
      </c>
      <c r="H116" s="48">
        <v>447174</v>
      </c>
      <c r="I116" s="48">
        <v>517354</v>
      </c>
      <c r="J116" s="48">
        <v>590972</v>
      </c>
      <c r="K116" s="48">
        <v>696845</v>
      </c>
      <c r="L116" s="48">
        <v>798540</v>
      </c>
      <c r="M116" s="48">
        <v>923588</v>
      </c>
      <c r="N116" s="48">
        <v>992736</v>
      </c>
      <c r="O116" s="48">
        <v>1051748</v>
      </c>
      <c r="P116" s="48">
        <v>1093707</v>
      </c>
      <c r="Q116" s="48">
        <v>1117117</v>
      </c>
      <c r="R116" s="48">
        <v>1134134</v>
      </c>
      <c r="S116" s="46">
        <v>1154391</v>
      </c>
      <c r="T116" s="46">
        <v>1173843</v>
      </c>
      <c r="U116" s="54">
        <v>1194507</v>
      </c>
    </row>
    <row r="117" spans="1:21">
      <c r="A117" s="52"/>
      <c r="B117" s="52"/>
      <c r="C117" s="52"/>
      <c r="D117" s="52"/>
      <c r="E117" s="52"/>
      <c r="F117" s="52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6"/>
      <c r="T117" s="46"/>
      <c r="U117" s="54">
        <v>136684</v>
      </c>
    </row>
    <row r="118" spans="1:21">
      <c r="A118" s="52"/>
      <c r="B118" s="52"/>
      <c r="C118" s="52"/>
      <c r="D118" s="52"/>
      <c r="E118" s="52"/>
      <c r="F118" s="52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6"/>
      <c r="T118" s="46"/>
      <c r="U118" s="54">
        <v>120075</v>
      </c>
    </row>
    <row r="119" spans="1:21">
      <c r="A119" s="52"/>
      <c r="B119" s="52"/>
      <c r="C119" s="52"/>
      <c r="D119" s="52"/>
      <c r="E119" s="52"/>
      <c r="F119" s="52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6"/>
      <c r="T119" s="46"/>
      <c r="U119" s="54">
        <v>142719</v>
      </c>
    </row>
    <row r="120" spans="1:21">
      <c r="A120" s="52"/>
      <c r="B120" s="52"/>
      <c r="C120" s="52"/>
      <c r="D120" s="52"/>
      <c r="E120" s="52"/>
      <c r="F120" s="52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6"/>
      <c r="T120" s="46"/>
      <c r="U120" s="54">
        <v>191134</v>
      </c>
    </row>
    <row r="121" spans="1:21">
      <c r="A121" s="52"/>
      <c r="B121" s="52"/>
      <c r="C121" s="52"/>
      <c r="D121" s="52"/>
      <c r="E121" s="52"/>
      <c r="F121" s="52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6"/>
      <c r="T121" s="46"/>
      <c r="U121" s="54">
        <v>242660</v>
      </c>
    </row>
    <row r="122" spans="1:21">
      <c r="A122" s="52"/>
      <c r="B122" s="52"/>
      <c r="C122" s="52"/>
      <c r="D122" s="52"/>
      <c r="E122" s="52"/>
      <c r="F122" s="52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6"/>
      <c r="T122" s="46"/>
      <c r="U122" s="54">
        <v>145074</v>
      </c>
    </row>
    <row r="123" spans="1:21">
      <c r="A123" s="52"/>
      <c r="B123" s="52"/>
      <c r="C123" s="52"/>
      <c r="D123" s="52"/>
      <c r="E123" s="52"/>
      <c r="F123" s="52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6"/>
      <c r="T123" s="46"/>
      <c r="U123" s="54">
        <v>79370</v>
      </c>
    </row>
    <row r="124" spans="1:21">
      <c r="A124" s="52"/>
      <c r="B124" s="52"/>
      <c r="C124" s="52"/>
      <c r="D124" s="52"/>
      <c r="E124" s="52"/>
      <c r="F124" s="52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6"/>
      <c r="T124" s="46"/>
      <c r="U124" s="54">
        <v>136791</v>
      </c>
    </row>
    <row r="125" spans="1:21">
      <c r="A125" s="52"/>
      <c r="B125" s="52"/>
      <c r="C125" s="52"/>
      <c r="D125" s="52"/>
      <c r="E125" s="52">
        <v>34202</v>
      </c>
      <c r="F125" s="52" t="s">
        <v>634</v>
      </c>
      <c r="G125" s="48">
        <v>292311</v>
      </c>
      <c r="H125" s="48">
        <v>292769</v>
      </c>
      <c r="I125" s="48">
        <v>299695</v>
      </c>
      <c r="J125" s="48">
        <v>291887</v>
      </c>
      <c r="K125" s="48">
        <v>301955</v>
      </c>
      <c r="L125" s="48">
        <v>306222</v>
      </c>
      <c r="M125" s="48">
        <v>311786</v>
      </c>
      <c r="N125" s="48">
        <v>302766</v>
      </c>
      <c r="O125" s="48">
        <v>293584</v>
      </c>
      <c r="P125" s="48">
        <v>280429</v>
      </c>
      <c r="Q125" s="48">
        <v>270179</v>
      </c>
      <c r="R125" s="48">
        <v>259224</v>
      </c>
      <c r="S125" s="46">
        <v>251003</v>
      </c>
      <c r="T125" s="46">
        <v>239973</v>
      </c>
      <c r="U125" s="54">
        <v>228635</v>
      </c>
    </row>
    <row r="126" spans="1:21">
      <c r="A126" s="52"/>
      <c r="B126" s="52"/>
      <c r="C126" s="52"/>
      <c r="D126" s="52"/>
      <c r="E126" s="52">
        <v>34203</v>
      </c>
      <c r="F126" s="52" t="s">
        <v>642</v>
      </c>
      <c r="G126" s="48">
        <v>40760</v>
      </c>
      <c r="H126" s="48">
        <v>39888</v>
      </c>
      <c r="I126" s="48">
        <v>38472</v>
      </c>
      <c r="J126" s="48">
        <v>36424</v>
      </c>
      <c r="K126" s="48">
        <v>35018</v>
      </c>
      <c r="L126" s="48">
        <v>35017</v>
      </c>
      <c r="M126" s="48">
        <v>36273</v>
      </c>
      <c r="N126" s="48">
        <v>36895</v>
      </c>
      <c r="O126" s="48">
        <v>36286</v>
      </c>
      <c r="P126" s="48">
        <v>34771</v>
      </c>
      <c r="Q126" s="48">
        <v>33451</v>
      </c>
      <c r="R126" s="48">
        <v>31935</v>
      </c>
      <c r="S126" s="46">
        <v>30657</v>
      </c>
      <c r="T126" s="46">
        <v>28644</v>
      </c>
      <c r="U126" s="54">
        <v>26440</v>
      </c>
    </row>
    <row r="127" spans="1:21">
      <c r="A127" s="52"/>
      <c r="B127" s="52"/>
      <c r="C127" s="52"/>
      <c r="D127" s="52"/>
      <c r="E127" s="52">
        <v>34204</v>
      </c>
      <c r="F127" s="52" t="s">
        <v>643</v>
      </c>
      <c r="G127" s="48">
        <v>105042</v>
      </c>
      <c r="H127" s="48">
        <v>111480</v>
      </c>
      <c r="I127" s="48">
        <v>112720</v>
      </c>
      <c r="J127" s="48">
        <v>109641</v>
      </c>
      <c r="K127" s="48">
        <v>108059</v>
      </c>
      <c r="L127" s="48">
        <v>106376</v>
      </c>
      <c r="M127" s="48">
        <v>107602</v>
      </c>
      <c r="N127" s="48">
        <v>109236</v>
      </c>
      <c r="O127" s="48">
        <v>111108</v>
      </c>
      <c r="P127" s="48">
        <v>110524</v>
      </c>
      <c r="Q127" s="48">
        <v>108617</v>
      </c>
      <c r="R127" s="48">
        <v>106229</v>
      </c>
      <c r="S127" s="46">
        <v>104196</v>
      </c>
      <c r="T127" s="46">
        <v>100509</v>
      </c>
      <c r="U127" s="54">
        <v>96205</v>
      </c>
    </row>
    <row r="128" spans="1:21">
      <c r="A128" s="52"/>
      <c r="B128" s="52"/>
      <c r="C128" s="52"/>
      <c r="D128" s="52"/>
      <c r="E128" s="52">
        <v>34205</v>
      </c>
      <c r="F128" s="52" t="s">
        <v>647</v>
      </c>
      <c r="G128" s="48">
        <v>182930</v>
      </c>
      <c r="H128" s="48">
        <v>184653</v>
      </c>
      <c r="I128" s="48">
        <v>182947</v>
      </c>
      <c r="J128" s="48">
        <v>182497</v>
      </c>
      <c r="K128" s="48">
        <v>181038</v>
      </c>
      <c r="L128" s="48">
        <v>183325</v>
      </c>
      <c r="M128" s="48">
        <v>185503</v>
      </c>
      <c r="N128" s="48">
        <v>180901</v>
      </c>
      <c r="O128" s="48">
        <v>177532</v>
      </c>
      <c r="P128" s="48">
        <v>166930</v>
      </c>
      <c r="Q128" s="48">
        <v>159890</v>
      </c>
      <c r="R128" s="48">
        <v>155200</v>
      </c>
      <c r="S128" s="46">
        <v>150225</v>
      </c>
      <c r="T128" s="46">
        <v>145202</v>
      </c>
      <c r="U128" s="54">
        <v>138628</v>
      </c>
    </row>
    <row r="129" spans="1:21">
      <c r="A129" s="52"/>
      <c r="B129" s="52"/>
      <c r="C129" s="52"/>
      <c r="D129" s="52"/>
      <c r="E129" s="52">
        <v>34207</v>
      </c>
      <c r="F129" s="52" t="s">
        <v>652</v>
      </c>
      <c r="G129" s="48">
        <v>257224</v>
      </c>
      <c r="H129" s="48">
        <v>264994</v>
      </c>
      <c r="I129" s="48">
        <v>270197</v>
      </c>
      <c r="J129" s="48">
        <v>281701</v>
      </c>
      <c r="K129" s="48">
        <v>301376</v>
      </c>
      <c r="L129" s="48">
        <v>355264</v>
      </c>
      <c r="M129" s="48">
        <v>405677</v>
      </c>
      <c r="N129" s="48">
        <v>425675</v>
      </c>
      <c r="O129" s="48">
        <v>441502</v>
      </c>
      <c r="P129" s="48">
        <v>445403</v>
      </c>
      <c r="Q129" s="48">
        <v>453791</v>
      </c>
      <c r="R129" s="48">
        <v>456908</v>
      </c>
      <c r="S129" s="46">
        <v>459087</v>
      </c>
      <c r="T129" s="46">
        <v>461357</v>
      </c>
      <c r="U129" s="54">
        <v>465004</v>
      </c>
    </row>
    <row r="130" spans="1:21">
      <c r="A130" s="52"/>
      <c r="B130" s="52"/>
      <c r="C130" s="52"/>
      <c r="D130" s="52"/>
      <c r="E130" s="52">
        <v>34208</v>
      </c>
      <c r="F130" s="52" t="s">
        <v>656</v>
      </c>
      <c r="G130" s="48">
        <v>53126</v>
      </c>
      <c r="H130" s="48">
        <v>52740</v>
      </c>
      <c r="I130" s="48">
        <v>53491</v>
      </c>
      <c r="J130" s="48">
        <v>54327</v>
      </c>
      <c r="K130" s="48">
        <v>57216</v>
      </c>
      <c r="L130" s="48">
        <v>58364</v>
      </c>
      <c r="M130" s="48">
        <v>57625</v>
      </c>
      <c r="N130" s="48">
        <v>56209</v>
      </c>
      <c r="O130" s="48">
        <v>54939</v>
      </c>
      <c r="P130" s="48">
        <v>52692</v>
      </c>
      <c r="Q130" s="48">
        <v>50356</v>
      </c>
      <c r="R130" s="48">
        <v>47697</v>
      </c>
      <c r="S130" s="46">
        <v>45188</v>
      </c>
      <c r="T130" s="46">
        <v>42563</v>
      </c>
      <c r="U130" s="54">
        <v>40084</v>
      </c>
    </row>
    <row r="131" spans="1:21">
      <c r="A131" s="52"/>
      <c r="B131" s="52"/>
      <c r="C131" s="52"/>
      <c r="D131" s="52"/>
      <c r="E131" s="52">
        <v>34209</v>
      </c>
      <c r="F131" s="52" t="s">
        <v>658</v>
      </c>
      <c r="G131" s="48">
        <v>95766</v>
      </c>
      <c r="H131" s="48">
        <v>93869</v>
      </c>
      <c r="I131" s="48">
        <v>89667</v>
      </c>
      <c r="J131" s="48">
        <v>83030</v>
      </c>
      <c r="K131" s="48">
        <v>71708</v>
      </c>
      <c r="L131" s="48">
        <v>65561</v>
      </c>
      <c r="M131" s="48">
        <v>64190</v>
      </c>
      <c r="N131" s="48">
        <v>63582</v>
      </c>
      <c r="O131" s="48">
        <v>64089</v>
      </c>
      <c r="P131" s="48">
        <v>63596</v>
      </c>
      <c r="Q131" s="48">
        <v>62910</v>
      </c>
      <c r="R131" s="48">
        <v>61635</v>
      </c>
      <c r="S131" s="46">
        <v>59314</v>
      </c>
      <c r="T131" s="46">
        <v>56605</v>
      </c>
      <c r="U131" s="54">
        <v>53677</v>
      </c>
    </row>
    <row r="132" spans="1:21">
      <c r="A132" s="52"/>
      <c r="B132" s="52"/>
      <c r="C132" s="52"/>
      <c r="D132" s="52"/>
      <c r="E132" s="52">
        <v>34210</v>
      </c>
      <c r="F132" s="52" t="s">
        <v>666</v>
      </c>
      <c r="G132" s="48">
        <v>92240</v>
      </c>
      <c r="H132" s="48">
        <v>90957</v>
      </c>
      <c r="I132" s="48">
        <v>88748</v>
      </c>
      <c r="J132" s="48">
        <v>81162</v>
      </c>
      <c r="K132" s="48">
        <v>67983</v>
      </c>
      <c r="L132" s="48">
        <v>60072</v>
      </c>
      <c r="M132" s="48">
        <v>56336</v>
      </c>
      <c r="N132" s="48">
        <v>53506</v>
      </c>
      <c r="O132" s="48">
        <v>52157</v>
      </c>
      <c r="P132" s="48">
        <v>50624</v>
      </c>
      <c r="Q132" s="48">
        <v>48539</v>
      </c>
      <c r="R132" s="48">
        <v>45678</v>
      </c>
      <c r="S132" s="46">
        <v>43149</v>
      </c>
      <c r="T132" s="46">
        <v>40244</v>
      </c>
      <c r="U132" s="54">
        <v>37008</v>
      </c>
    </row>
    <row r="133" spans="1:21">
      <c r="A133" s="52"/>
      <c r="B133" s="52"/>
      <c r="C133" s="52"/>
      <c r="D133" s="52"/>
      <c r="E133" s="52">
        <v>34211</v>
      </c>
      <c r="F133" s="52" t="s">
        <v>673</v>
      </c>
      <c r="G133" s="48">
        <v>27938</v>
      </c>
      <c r="H133" s="48">
        <v>29073</v>
      </c>
      <c r="I133" s="48">
        <v>32782</v>
      </c>
      <c r="J133" s="48">
        <v>34546</v>
      </c>
      <c r="K133" s="48">
        <v>38145</v>
      </c>
      <c r="L133" s="48">
        <v>37637</v>
      </c>
      <c r="M133" s="48">
        <v>38457</v>
      </c>
      <c r="N133" s="48">
        <v>36075</v>
      </c>
      <c r="O133" s="48">
        <v>34760</v>
      </c>
      <c r="P133" s="48">
        <v>33236</v>
      </c>
      <c r="Q133" s="48">
        <v>32850</v>
      </c>
      <c r="R133" s="48">
        <v>31405</v>
      </c>
      <c r="S133" s="46">
        <v>30279</v>
      </c>
      <c r="T133" s="46">
        <v>28836</v>
      </c>
      <c r="U133" s="54">
        <v>27884</v>
      </c>
    </row>
    <row r="134" spans="1:21">
      <c r="A134" s="52"/>
      <c r="B134" s="52"/>
      <c r="C134" s="52"/>
      <c r="D134" s="52"/>
      <c r="E134" s="52">
        <v>34212</v>
      </c>
      <c r="F134" s="52" t="s">
        <v>674</v>
      </c>
      <c r="G134" s="48">
        <v>108777</v>
      </c>
      <c r="H134" s="48">
        <v>108488</v>
      </c>
      <c r="I134" s="48">
        <v>104540</v>
      </c>
      <c r="J134" s="48">
        <v>97063</v>
      </c>
      <c r="K134" s="48">
        <v>91630</v>
      </c>
      <c r="L134" s="48">
        <v>93587</v>
      </c>
      <c r="M134" s="48">
        <v>108219</v>
      </c>
      <c r="N134" s="48">
        <v>120871</v>
      </c>
      <c r="O134" s="48">
        <v>131159</v>
      </c>
      <c r="P134" s="48">
        <v>142088</v>
      </c>
      <c r="Q134" s="48">
        <v>165153</v>
      </c>
      <c r="R134" s="48">
        <v>175346</v>
      </c>
      <c r="S134" s="46">
        <v>184430</v>
      </c>
      <c r="T134" s="46">
        <v>190135</v>
      </c>
      <c r="U134" s="54">
        <v>192905</v>
      </c>
    </row>
    <row r="135" spans="1:21">
      <c r="A135" s="52"/>
      <c r="B135" s="52"/>
      <c r="C135" s="52"/>
      <c r="D135" s="52"/>
      <c r="E135" s="52">
        <v>34213</v>
      </c>
      <c r="F135" s="52" t="s">
        <v>680</v>
      </c>
      <c r="G135" s="48">
        <v>48474</v>
      </c>
      <c r="H135" s="48">
        <v>49373</v>
      </c>
      <c r="I135" s="48">
        <v>51218</v>
      </c>
      <c r="J135" s="48">
        <v>49417</v>
      </c>
      <c r="K135" s="48">
        <v>52517</v>
      </c>
      <c r="L135" s="48">
        <v>57218</v>
      </c>
      <c r="M135" s="48">
        <v>65284</v>
      </c>
      <c r="N135" s="48">
        <v>76592</v>
      </c>
      <c r="O135" s="48">
        <v>89034</v>
      </c>
      <c r="P135" s="48">
        <v>101630</v>
      </c>
      <c r="Q135" s="48">
        <v>112591</v>
      </c>
      <c r="R135" s="48">
        <v>114981</v>
      </c>
      <c r="S135" s="46">
        <v>115530</v>
      </c>
      <c r="T135" s="46">
        <v>114038</v>
      </c>
      <c r="U135" s="54">
        <v>114937</v>
      </c>
    </row>
    <row r="136" spans="1:21">
      <c r="A136" s="52"/>
      <c r="B136" s="52"/>
      <c r="C136" s="52"/>
      <c r="D136" s="52"/>
      <c r="E136" s="52">
        <v>34214</v>
      </c>
      <c r="F136" s="52" t="s">
        <v>684</v>
      </c>
      <c r="G136" s="48">
        <v>58215</v>
      </c>
      <c r="H136" s="48">
        <v>57214</v>
      </c>
      <c r="I136" s="48">
        <v>55077</v>
      </c>
      <c r="J136" s="48">
        <v>49715</v>
      </c>
      <c r="K136" s="48">
        <v>42846</v>
      </c>
      <c r="L136" s="48">
        <v>38541</v>
      </c>
      <c r="M136" s="48">
        <v>37304</v>
      </c>
      <c r="N136" s="48">
        <v>36984</v>
      </c>
      <c r="O136" s="48">
        <v>36929</v>
      </c>
      <c r="P136" s="48">
        <v>36115</v>
      </c>
      <c r="Q136" s="48">
        <v>35821</v>
      </c>
      <c r="R136" s="48">
        <v>34439</v>
      </c>
      <c r="S136" s="46">
        <v>33096</v>
      </c>
      <c r="T136" s="46">
        <v>31487</v>
      </c>
      <c r="U136" s="54">
        <v>29485</v>
      </c>
    </row>
    <row r="137" spans="1:21">
      <c r="A137" s="52"/>
      <c r="B137" s="52"/>
      <c r="C137" s="52"/>
      <c r="D137" s="52"/>
      <c r="E137" s="52">
        <v>34215</v>
      </c>
      <c r="F137" s="52" t="s">
        <v>690</v>
      </c>
      <c r="G137" s="48">
        <v>63560</v>
      </c>
      <c r="H137" s="48">
        <v>61449</v>
      </c>
      <c r="I137" s="48">
        <v>55582</v>
      </c>
      <c r="J137" s="48">
        <v>50824</v>
      </c>
      <c r="K137" s="48">
        <v>47047</v>
      </c>
      <c r="L137" s="48">
        <v>44819</v>
      </c>
      <c r="M137" s="48">
        <v>43477</v>
      </c>
      <c r="N137" s="48">
        <v>41892</v>
      </c>
      <c r="O137" s="48">
        <v>40317</v>
      </c>
      <c r="P137" s="48">
        <v>37257</v>
      </c>
      <c r="Q137" s="48">
        <v>34866</v>
      </c>
      <c r="R137" s="48">
        <v>32278</v>
      </c>
      <c r="S137" s="46">
        <v>29939</v>
      </c>
      <c r="T137" s="46">
        <v>27031</v>
      </c>
      <c r="U137" s="54">
        <v>24351</v>
      </c>
    </row>
    <row r="138" spans="1:21">
      <c r="A138" s="52"/>
      <c r="B138" s="52"/>
      <c r="C138" s="52"/>
      <c r="D138" s="52"/>
      <c r="E138" s="52">
        <v>34302</v>
      </c>
      <c r="F138" s="52" t="s">
        <v>694</v>
      </c>
      <c r="G138" s="48">
        <v>11142</v>
      </c>
      <c r="H138" s="48">
        <v>11408</v>
      </c>
      <c r="I138" s="48">
        <v>13107</v>
      </c>
      <c r="J138" s="48">
        <v>17104</v>
      </c>
      <c r="K138" s="48">
        <v>29167</v>
      </c>
      <c r="L138" s="48">
        <v>40302</v>
      </c>
      <c r="M138" s="48">
        <v>47539</v>
      </c>
      <c r="N138" s="48">
        <v>47817</v>
      </c>
      <c r="O138" s="48">
        <v>48833</v>
      </c>
      <c r="P138" s="48">
        <v>50060</v>
      </c>
      <c r="Q138" s="48">
        <v>50676</v>
      </c>
      <c r="R138" s="48">
        <v>50673</v>
      </c>
      <c r="S138" s="46">
        <v>50732</v>
      </c>
      <c r="T138" s="46">
        <v>50442</v>
      </c>
      <c r="U138" s="54">
        <v>51055</v>
      </c>
    </row>
    <row r="139" spans="1:21">
      <c r="A139" s="52"/>
      <c r="B139" s="52"/>
      <c r="C139" s="52"/>
      <c r="D139" s="52"/>
      <c r="E139" s="52">
        <v>34304</v>
      </c>
      <c r="F139" s="52" t="s">
        <v>695</v>
      </c>
      <c r="G139" s="48">
        <v>11133</v>
      </c>
      <c r="H139" s="48">
        <v>10980</v>
      </c>
      <c r="I139" s="48">
        <v>11377</v>
      </c>
      <c r="J139" s="48">
        <v>13339</v>
      </c>
      <c r="K139" s="48">
        <v>18980</v>
      </c>
      <c r="L139" s="48">
        <v>24651</v>
      </c>
      <c r="M139" s="48">
        <v>28755</v>
      </c>
      <c r="N139" s="48">
        <v>29934</v>
      </c>
      <c r="O139" s="48">
        <v>30633</v>
      </c>
      <c r="P139" s="48">
        <v>30744</v>
      </c>
      <c r="Q139" s="48">
        <v>30047</v>
      </c>
      <c r="R139" s="48">
        <v>30042</v>
      </c>
      <c r="S139" s="46">
        <v>29137</v>
      </c>
      <c r="T139" s="46">
        <v>28475</v>
      </c>
      <c r="U139" s="54">
        <v>28665</v>
      </c>
    </row>
    <row r="140" spans="1:21">
      <c r="A140" s="52"/>
      <c r="B140" s="52"/>
      <c r="C140" s="52"/>
      <c r="D140" s="52"/>
      <c r="E140" s="52">
        <v>34307</v>
      </c>
      <c r="F140" s="52" t="s">
        <v>696</v>
      </c>
      <c r="G140" s="48">
        <v>9355</v>
      </c>
      <c r="H140" s="48">
        <v>9291</v>
      </c>
      <c r="I140" s="48">
        <v>9479</v>
      </c>
      <c r="J140" s="48">
        <v>9324</v>
      </c>
      <c r="K140" s="48">
        <v>9387</v>
      </c>
      <c r="L140" s="48">
        <v>14884</v>
      </c>
      <c r="M140" s="48">
        <v>20604</v>
      </c>
      <c r="N140" s="48">
        <v>24252</v>
      </c>
      <c r="O140" s="48">
        <v>25346</v>
      </c>
      <c r="P140" s="48">
        <v>25263</v>
      </c>
      <c r="Q140" s="48">
        <v>24953</v>
      </c>
      <c r="R140" s="48">
        <v>25392</v>
      </c>
      <c r="S140" s="46">
        <v>25103</v>
      </c>
      <c r="T140" s="46">
        <v>24533</v>
      </c>
      <c r="U140" s="54">
        <v>23762</v>
      </c>
    </row>
    <row r="141" spans="1:21">
      <c r="A141" s="52"/>
      <c r="B141" s="52"/>
      <c r="C141" s="52"/>
      <c r="D141" s="52"/>
      <c r="E141" s="52">
        <v>34309</v>
      </c>
      <c r="F141" s="52" t="s">
        <v>697</v>
      </c>
      <c r="G141" s="48">
        <v>13794</v>
      </c>
      <c r="H141" s="48">
        <v>14089</v>
      </c>
      <c r="I141" s="48">
        <v>13933</v>
      </c>
      <c r="J141" s="48">
        <v>13713</v>
      </c>
      <c r="K141" s="48">
        <v>14093</v>
      </c>
      <c r="L141" s="48">
        <v>14223</v>
      </c>
      <c r="M141" s="48">
        <v>14064</v>
      </c>
      <c r="N141" s="48">
        <v>13350</v>
      </c>
      <c r="O141" s="48">
        <v>13082</v>
      </c>
      <c r="P141" s="48">
        <v>13083</v>
      </c>
      <c r="Q141" s="48">
        <v>12419</v>
      </c>
      <c r="R141" s="48">
        <v>12276</v>
      </c>
      <c r="S141" s="46">
        <v>12399</v>
      </c>
      <c r="T141" s="46">
        <v>13262</v>
      </c>
      <c r="U141" s="54">
        <v>12755</v>
      </c>
    </row>
    <row r="142" spans="1:21">
      <c r="A142" s="52"/>
      <c r="B142" s="52"/>
      <c r="C142" s="52"/>
      <c r="D142" s="52"/>
      <c r="E142" s="52">
        <v>34368</v>
      </c>
      <c r="F142" s="52" t="s">
        <v>718</v>
      </c>
      <c r="G142" s="48">
        <v>22339</v>
      </c>
      <c r="H142" s="48">
        <v>22454</v>
      </c>
      <c r="I142" s="48">
        <v>23312</v>
      </c>
      <c r="J142" s="48">
        <v>21292</v>
      </c>
      <c r="K142" s="48">
        <v>17021</v>
      </c>
      <c r="L142" s="48">
        <v>14115</v>
      </c>
      <c r="M142" s="48">
        <v>12992</v>
      </c>
      <c r="N142" s="48">
        <v>12784</v>
      </c>
      <c r="O142" s="48">
        <v>11738</v>
      </c>
      <c r="P142" s="48">
        <v>10879</v>
      </c>
      <c r="Q142" s="48">
        <v>10257</v>
      </c>
      <c r="R142" s="48">
        <v>9181</v>
      </c>
      <c r="S142" s="46">
        <v>8238</v>
      </c>
      <c r="T142" s="46">
        <v>7255</v>
      </c>
      <c r="U142" s="54">
        <v>6460</v>
      </c>
    </row>
    <row r="143" spans="1:21">
      <c r="A143" s="52"/>
      <c r="B143" s="52"/>
      <c r="C143" s="52"/>
      <c r="D143" s="52"/>
      <c r="E143" s="52">
        <v>34369</v>
      </c>
      <c r="F143" s="52" t="s">
        <v>719</v>
      </c>
      <c r="G143" s="48">
        <v>39377</v>
      </c>
      <c r="H143" s="48">
        <v>38723</v>
      </c>
      <c r="I143" s="48">
        <v>38165</v>
      </c>
      <c r="J143" s="48">
        <v>35696</v>
      </c>
      <c r="K143" s="48">
        <v>29672</v>
      </c>
      <c r="L143" s="48">
        <v>25682</v>
      </c>
      <c r="M143" s="48">
        <v>24229</v>
      </c>
      <c r="N143" s="48">
        <v>23743</v>
      </c>
      <c r="O143" s="48">
        <v>23183</v>
      </c>
      <c r="P143" s="48">
        <v>22926</v>
      </c>
      <c r="Q143" s="48">
        <v>22458</v>
      </c>
      <c r="R143" s="48">
        <v>21929</v>
      </c>
      <c r="S143" s="46">
        <v>20857</v>
      </c>
      <c r="T143" s="46">
        <v>19969</v>
      </c>
      <c r="U143" s="54">
        <v>18915</v>
      </c>
    </row>
    <row r="144" spans="1:21">
      <c r="A144" s="52"/>
      <c r="B144" s="52"/>
      <c r="C144" s="52"/>
      <c r="D144" s="52"/>
      <c r="E144" s="52">
        <v>34431</v>
      </c>
      <c r="F144" s="52" t="s">
        <v>720</v>
      </c>
      <c r="G144" s="48">
        <v>24277</v>
      </c>
      <c r="H144" s="48">
        <v>24002</v>
      </c>
      <c r="I144" s="48">
        <v>22710</v>
      </c>
      <c r="J144" s="48">
        <v>21315</v>
      </c>
      <c r="K144" s="48">
        <v>19118</v>
      </c>
      <c r="L144" s="48">
        <v>17872</v>
      </c>
      <c r="M144" s="48">
        <v>16643</v>
      </c>
      <c r="N144" s="48">
        <v>15146</v>
      </c>
      <c r="O144" s="48">
        <v>14101</v>
      </c>
      <c r="P144" s="48">
        <v>12190</v>
      </c>
      <c r="Q144" s="48">
        <v>10854</v>
      </c>
      <c r="R144" s="48">
        <v>10131</v>
      </c>
      <c r="S144" s="46">
        <v>9236</v>
      </c>
      <c r="T144" s="46">
        <v>8448</v>
      </c>
      <c r="U144" s="54">
        <v>8037</v>
      </c>
    </row>
    <row r="145" spans="1:21">
      <c r="A145" s="52"/>
      <c r="B145" s="52"/>
      <c r="C145" s="52"/>
      <c r="D145" s="52"/>
      <c r="E145" s="52">
        <v>34462</v>
      </c>
      <c r="F145" s="52" t="s">
        <v>712</v>
      </c>
      <c r="G145" s="48">
        <v>33617</v>
      </c>
      <c r="H145" s="48">
        <v>34029</v>
      </c>
      <c r="I145" s="48">
        <v>33162</v>
      </c>
      <c r="J145" s="48">
        <v>30810</v>
      </c>
      <c r="K145" s="48">
        <v>27028</v>
      </c>
      <c r="L145" s="48">
        <v>24384</v>
      </c>
      <c r="M145" s="48">
        <v>23063</v>
      </c>
      <c r="N145" s="48">
        <v>22483</v>
      </c>
      <c r="O145" s="48">
        <v>22306</v>
      </c>
      <c r="P145" s="48">
        <v>21684</v>
      </c>
      <c r="Q145" s="48">
        <v>20735</v>
      </c>
      <c r="R145" s="48">
        <v>19690</v>
      </c>
      <c r="S145" s="46">
        <v>18866</v>
      </c>
      <c r="T145" s="46">
        <v>17549</v>
      </c>
      <c r="U145" s="54">
        <v>16340</v>
      </c>
    </row>
    <row r="146" spans="1:21">
      <c r="A146" s="52"/>
      <c r="B146" s="52"/>
      <c r="C146" s="52"/>
      <c r="D146" s="52"/>
      <c r="E146" s="52">
        <v>34545</v>
      </c>
      <c r="F146" s="52" t="s">
        <v>721</v>
      </c>
      <c r="G146" s="48">
        <v>32569</v>
      </c>
      <c r="H146" s="48">
        <v>32813</v>
      </c>
      <c r="I146" s="48">
        <v>31309</v>
      </c>
      <c r="J146" s="48">
        <v>28244</v>
      </c>
      <c r="K146" s="48">
        <v>23297</v>
      </c>
      <c r="L146" s="48">
        <v>19479</v>
      </c>
      <c r="M146" s="48">
        <v>17114</v>
      </c>
      <c r="N146" s="48">
        <v>15732</v>
      </c>
      <c r="O146" s="48">
        <v>14834</v>
      </c>
      <c r="P146" s="48">
        <v>14016</v>
      </c>
      <c r="Q146" s="48">
        <v>13218</v>
      </c>
      <c r="R146" s="48">
        <v>12512</v>
      </c>
      <c r="S146" s="46">
        <v>11590</v>
      </c>
      <c r="T146" s="46">
        <v>10350</v>
      </c>
      <c r="U146" s="54">
        <v>9224</v>
      </c>
    </row>
    <row r="147" spans="1:2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1:2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1:2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1:2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1:2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1:2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1:2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1:2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1:2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1:2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2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2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1:2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1:2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1:2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1:2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1:2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1:2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1:2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1:2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1:2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1:2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1:2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workbookViewId="0">
      <selection activeCell="F2" sqref="F2"/>
    </sheetView>
  </sheetViews>
  <sheetFormatPr defaultRowHeight="13.5"/>
  <cols>
    <col min="6" max="6" width="11.875" customWidth="1"/>
  </cols>
  <sheetData>
    <row r="1" spans="1:21">
      <c r="A1" s="2"/>
      <c r="B1" s="2"/>
      <c r="C1" s="2" t="s">
        <v>0</v>
      </c>
      <c r="D1" s="2" t="s">
        <v>104</v>
      </c>
      <c r="E1" s="6" t="s">
        <v>1</v>
      </c>
      <c r="F1" s="6" t="s">
        <v>105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</row>
    <row r="2" spans="1:21">
      <c r="A2" s="5"/>
      <c r="B2" s="5"/>
      <c r="C2" s="5"/>
      <c r="D2" s="2" t="s">
        <v>2</v>
      </c>
      <c r="E2" s="5"/>
      <c r="F2" s="6" t="s">
        <v>3</v>
      </c>
    </row>
    <row r="3" spans="1:21">
      <c r="A3" s="5"/>
      <c r="B3" s="5"/>
      <c r="C3" s="5"/>
      <c r="D3" s="2"/>
      <c r="E3" s="5"/>
      <c r="F3" s="6"/>
      <c r="G3" s="8">
        <v>1947</v>
      </c>
      <c r="H3" s="8">
        <v>1950</v>
      </c>
      <c r="I3" s="8">
        <v>1955</v>
      </c>
      <c r="J3" s="8">
        <v>1960</v>
      </c>
      <c r="K3" s="8">
        <v>1965</v>
      </c>
      <c r="L3" s="8">
        <v>1970</v>
      </c>
      <c r="M3" s="8">
        <v>1975</v>
      </c>
      <c r="N3" s="8">
        <v>1980</v>
      </c>
      <c r="O3" s="8">
        <v>1985</v>
      </c>
      <c r="P3" s="8">
        <v>1990</v>
      </c>
      <c r="Q3" s="8">
        <v>1995</v>
      </c>
      <c r="R3" s="8">
        <v>2000</v>
      </c>
      <c r="S3" s="8">
        <v>2005</v>
      </c>
      <c r="T3" s="8">
        <v>2010</v>
      </c>
      <c r="U3" s="8">
        <v>2015</v>
      </c>
    </row>
    <row r="4" spans="1:21">
      <c r="A4" s="8">
        <v>37</v>
      </c>
      <c r="B4" s="8">
        <v>201</v>
      </c>
      <c r="C4" s="8">
        <v>37201</v>
      </c>
      <c r="D4" s="8" t="s">
        <v>109</v>
      </c>
      <c r="E4" s="8">
        <v>37201</v>
      </c>
      <c r="F4" s="8" t="s">
        <v>109</v>
      </c>
      <c r="G4" s="9">
        <v>189274</v>
      </c>
      <c r="H4" s="9">
        <v>211302</v>
      </c>
      <c r="I4" s="9">
        <v>229475</v>
      </c>
      <c r="J4" s="9">
        <v>243538</v>
      </c>
      <c r="K4" s="9">
        <v>257716</v>
      </c>
      <c r="L4" s="9">
        <v>274367</v>
      </c>
      <c r="M4" s="9">
        <v>298999</v>
      </c>
      <c r="N4" s="9">
        <v>316661</v>
      </c>
      <c r="O4" s="9">
        <v>326999</v>
      </c>
      <c r="P4" s="9">
        <v>329684</v>
      </c>
      <c r="Q4" s="9">
        <v>331004</v>
      </c>
      <c r="R4" s="9">
        <v>332865</v>
      </c>
      <c r="S4" s="10">
        <v>334457</v>
      </c>
      <c r="T4" s="10">
        <v>337617</v>
      </c>
      <c r="U4" s="9">
        <v>341169</v>
      </c>
    </row>
    <row r="5" spans="1:21">
      <c r="A5" s="8">
        <v>37</v>
      </c>
      <c r="B5" s="8">
        <v>342</v>
      </c>
      <c r="C5" s="8">
        <v>37342</v>
      </c>
      <c r="D5" s="8" t="s">
        <v>110</v>
      </c>
      <c r="E5" s="11">
        <v>37201</v>
      </c>
      <c r="F5" s="51" t="s">
        <v>109</v>
      </c>
      <c r="G5" s="9">
        <v>9789</v>
      </c>
      <c r="H5" s="9">
        <v>9581</v>
      </c>
      <c r="I5" s="9">
        <v>9201</v>
      </c>
      <c r="J5" s="9">
        <v>8781</v>
      </c>
      <c r="K5" s="9">
        <v>8886</v>
      </c>
      <c r="L5" s="9">
        <v>10021</v>
      </c>
      <c r="M5" s="9">
        <v>13299</v>
      </c>
      <c r="N5" s="9">
        <v>15739</v>
      </c>
      <c r="O5" s="9">
        <v>17250</v>
      </c>
      <c r="P5" s="9">
        <v>17370</v>
      </c>
      <c r="Q5" s="9">
        <v>18123</v>
      </c>
      <c r="R5" s="9">
        <v>18201</v>
      </c>
      <c r="S5" s="10">
        <v>17863</v>
      </c>
      <c r="T5" s="10">
        <v>17855</v>
      </c>
      <c r="U5" s="9">
        <v>17299</v>
      </c>
    </row>
    <row r="6" spans="1:21">
      <c r="A6" s="8">
        <v>37</v>
      </c>
      <c r="B6" s="8">
        <v>343</v>
      </c>
      <c r="C6" s="8">
        <v>37343</v>
      </c>
      <c r="D6" s="8" t="s">
        <v>111</v>
      </c>
      <c r="E6" s="11">
        <v>37201</v>
      </c>
      <c r="F6" s="51" t="s">
        <v>109</v>
      </c>
      <c r="G6" s="9">
        <v>8341</v>
      </c>
      <c r="H6" s="9">
        <v>8636</v>
      </c>
      <c r="I6" s="9">
        <v>8551</v>
      </c>
      <c r="J6" s="9">
        <v>8139</v>
      </c>
      <c r="K6" s="9">
        <v>7965</v>
      </c>
      <c r="L6" s="9">
        <v>7710</v>
      </c>
      <c r="M6" s="9">
        <v>7974</v>
      </c>
      <c r="N6" s="9">
        <v>7914</v>
      </c>
      <c r="O6" s="9">
        <v>7786</v>
      </c>
      <c r="P6" s="9">
        <v>7583</v>
      </c>
      <c r="Q6" s="9">
        <v>7136</v>
      </c>
      <c r="R6" s="9">
        <v>6663</v>
      </c>
      <c r="S6" s="10">
        <v>6121</v>
      </c>
      <c r="T6" s="10">
        <v>5640</v>
      </c>
      <c r="U6" s="9">
        <v>5086</v>
      </c>
    </row>
    <row r="7" spans="1:21">
      <c r="A7" s="8">
        <v>37</v>
      </c>
      <c r="B7" s="8">
        <v>361</v>
      </c>
      <c r="C7" s="8">
        <v>37361</v>
      </c>
      <c r="D7" s="8" t="s">
        <v>112</v>
      </c>
      <c r="E7" s="11">
        <v>37201</v>
      </c>
      <c r="F7" s="51" t="s">
        <v>109</v>
      </c>
      <c r="G7" s="9">
        <v>8342</v>
      </c>
      <c r="H7" s="9">
        <v>8519</v>
      </c>
      <c r="I7" s="9">
        <v>7536</v>
      </c>
      <c r="J7" s="9">
        <v>6739</v>
      </c>
      <c r="K7" s="9">
        <v>5860</v>
      </c>
      <c r="L7" s="9">
        <v>5301</v>
      </c>
      <c r="M7" s="9">
        <v>4838</v>
      </c>
      <c r="N7" s="9">
        <v>4598</v>
      </c>
      <c r="O7" s="9">
        <v>4240</v>
      </c>
      <c r="P7" s="9">
        <v>3980</v>
      </c>
      <c r="Q7" s="9">
        <v>3727</v>
      </c>
      <c r="R7" s="9">
        <v>3640</v>
      </c>
      <c r="S7" s="10">
        <v>3445</v>
      </c>
      <c r="T7" s="10">
        <v>3074</v>
      </c>
      <c r="U7" s="9">
        <v>2750</v>
      </c>
    </row>
    <row r="8" spans="1:21">
      <c r="A8" s="8">
        <v>37</v>
      </c>
      <c r="B8" s="8">
        <v>362</v>
      </c>
      <c r="C8" s="8">
        <v>37362</v>
      </c>
      <c r="D8" s="8" t="s">
        <v>113</v>
      </c>
      <c r="E8" s="11">
        <v>37201</v>
      </c>
      <c r="F8" s="51" t="s">
        <v>109</v>
      </c>
      <c r="G8" s="9">
        <v>12455</v>
      </c>
      <c r="H8" s="9">
        <v>12397</v>
      </c>
      <c r="I8" s="9">
        <v>11928</v>
      </c>
      <c r="J8" s="9">
        <v>11210</v>
      </c>
      <c r="K8" s="9">
        <v>11281</v>
      </c>
      <c r="L8" s="9">
        <v>12420</v>
      </c>
      <c r="M8" s="9">
        <v>15225</v>
      </c>
      <c r="N8" s="9">
        <v>19360</v>
      </c>
      <c r="O8" s="9">
        <v>20964</v>
      </c>
      <c r="P8" s="9">
        <v>22649</v>
      </c>
      <c r="Q8" s="9">
        <v>23324</v>
      </c>
      <c r="R8" s="9">
        <v>24136</v>
      </c>
      <c r="S8" s="10">
        <v>24220</v>
      </c>
      <c r="T8" s="10">
        <v>23534</v>
      </c>
      <c r="U8" s="9">
        <v>23027</v>
      </c>
    </row>
    <row r="9" spans="1:21">
      <c r="A9" s="8">
        <v>37</v>
      </c>
      <c r="B9" s="8">
        <v>363</v>
      </c>
      <c r="C9" s="8">
        <v>37363</v>
      </c>
      <c r="D9" s="8" t="s">
        <v>114</v>
      </c>
      <c r="E9" s="11">
        <v>37201</v>
      </c>
      <c r="F9" s="51" t="s">
        <v>109</v>
      </c>
      <c r="G9" s="9">
        <v>7429</v>
      </c>
      <c r="H9" s="9">
        <v>7565</v>
      </c>
      <c r="I9" s="9">
        <v>7183</v>
      </c>
      <c r="J9" s="9">
        <v>6577</v>
      </c>
      <c r="K9" s="9">
        <v>6119</v>
      </c>
      <c r="L9" s="9">
        <v>5931</v>
      </c>
      <c r="M9" s="9">
        <v>6206</v>
      </c>
      <c r="N9" s="9">
        <v>6658</v>
      </c>
      <c r="O9" s="9">
        <v>7045</v>
      </c>
      <c r="P9" s="9">
        <v>7257</v>
      </c>
      <c r="Q9" s="9">
        <v>7792</v>
      </c>
      <c r="R9" s="9">
        <v>8017</v>
      </c>
      <c r="S9" s="10">
        <v>7991</v>
      </c>
      <c r="T9" s="10">
        <v>7748</v>
      </c>
      <c r="U9" s="9">
        <v>7468</v>
      </c>
    </row>
    <row r="10" spans="1:21">
      <c r="A10" s="8">
        <v>37</v>
      </c>
      <c r="B10" s="8">
        <v>383</v>
      </c>
      <c r="C10" s="8">
        <v>37383</v>
      </c>
      <c r="D10" s="8" t="s">
        <v>115</v>
      </c>
      <c r="E10" s="11">
        <v>37201</v>
      </c>
      <c r="F10" s="51" t="s">
        <v>109</v>
      </c>
      <c r="G10" s="9">
        <v>11180</v>
      </c>
      <c r="H10" s="9">
        <v>11160</v>
      </c>
      <c r="I10" s="9">
        <v>10811</v>
      </c>
      <c r="J10" s="9">
        <v>10195</v>
      </c>
      <c r="K10" s="9">
        <v>9723</v>
      </c>
      <c r="L10" s="9">
        <v>11420</v>
      </c>
      <c r="M10" s="9">
        <v>13483</v>
      </c>
      <c r="N10" s="9">
        <v>15617</v>
      </c>
      <c r="O10" s="9">
        <v>16736</v>
      </c>
      <c r="P10" s="9">
        <v>18330</v>
      </c>
      <c r="Q10" s="9">
        <v>21520</v>
      </c>
      <c r="R10" s="9">
        <v>23158</v>
      </c>
      <c r="S10" s="10">
        <v>24028</v>
      </c>
      <c r="T10" s="10">
        <v>23961</v>
      </c>
      <c r="U10" s="9">
        <v>23949</v>
      </c>
    </row>
    <row r="11" spans="1:21">
      <c r="A11" s="8">
        <v>37</v>
      </c>
      <c r="B11" s="8">
        <v>202</v>
      </c>
      <c r="C11" s="8">
        <v>37202</v>
      </c>
      <c r="D11" s="8" t="s">
        <v>116</v>
      </c>
      <c r="E11" s="8">
        <v>37202</v>
      </c>
      <c r="F11" s="8" t="s">
        <v>116</v>
      </c>
      <c r="G11" s="9">
        <v>64556</v>
      </c>
      <c r="H11" s="9">
        <v>65620</v>
      </c>
      <c r="I11" s="9">
        <v>65605</v>
      </c>
      <c r="J11" s="9">
        <v>61403</v>
      </c>
      <c r="K11" s="9">
        <v>58826</v>
      </c>
      <c r="L11" s="9">
        <v>59214</v>
      </c>
      <c r="M11" s="9">
        <v>65662</v>
      </c>
      <c r="N11" s="9">
        <v>70840</v>
      </c>
      <c r="O11" s="9">
        <v>74272</v>
      </c>
      <c r="P11" s="9">
        <v>75606</v>
      </c>
      <c r="Q11" s="9">
        <v>78090</v>
      </c>
      <c r="R11" s="9">
        <v>80105</v>
      </c>
      <c r="S11" s="10">
        <v>81467</v>
      </c>
      <c r="T11" s="10">
        <v>82274</v>
      </c>
      <c r="U11" s="9">
        <v>81896</v>
      </c>
    </row>
    <row r="12" spans="1:21">
      <c r="A12" s="8">
        <v>37</v>
      </c>
      <c r="B12" s="8">
        <v>384</v>
      </c>
      <c r="C12" s="8">
        <v>37384</v>
      </c>
      <c r="D12" s="8" t="s">
        <v>117</v>
      </c>
      <c r="E12" s="11">
        <v>37202</v>
      </c>
      <c r="F12" s="51" t="s">
        <v>116</v>
      </c>
      <c r="G12" s="9">
        <v>11493</v>
      </c>
      <c r="H12" s="9">
        <v>11559</v>
      </c>
      <c r="I12" s="9">
        <v>11263</v>
      </c>
      <c r="J12" s="9">
        <v>10693</v>
      </c>
      <c r="K12" s="9">
        <v>10025</v>
      </c>
      <c r="L12" s="9">
        <v>9518</v>
      </c>
      <c r="M12" s="9">
        <v>9402</v>
      </c>
      <c r="N12" s="9">
        <v>10162</v>
      </c>
      <c r="O12" s="9">
        <v>10351</v>
      </c>
      <c r="P12" s="9">
        <v>10575</v>
      </c>
      <c r="Q12" s="9">
        <v>11939</v>
      </c>
      <c r="R12" s="9">
        <v>11603</v>
      </c>
      <c r="S12" s="10">
        <v>11316</v>
      </c>
      <c r="T12" s="10">
        <v>11035</v>
      </c>
      <c r="U12" s="9">
        <v>11074</v>
      </c>
    </row>
    <row r="13" spans="1:21">
      <c r="A13" s="8">
        <v>37</v>
      </c>
      <c r="B13" s="8">
        <v>385</v>
      </c>
      <c r="C13" s="8">
        <v>37385</v>
      </c>
      <c r="D13" s="8" t="s">
        <v>118</v>
      </c>
      <c r="E13" s="11">
        <v>37202</v>
      </c>
      <c r="F13" s="51" t="s">
        <v>116</v>
      </c>
      <c r="G13" s="9">
        <v>10016</v>
      </c>
      <c r="H13" s="9">
        <v>10160</v>
      </c>
      <c r="I13" s="9">
        <v>10107</v>
      </c>
      <c r="J13" s="9">
        <v>9417</v>
      </c>
      <c r="K13" s="9">
        <v>8674</v>
      </c>
      <c r="L13" s="9">
        <v>9531</v>
      </c>
      <c r="M13" s="9">
        <v>12553</v>
      </c>
      <c r="N13" s="9">
        <v>13847</v>
      </c>
      <c r="O13" s="9">
        <v>15005</v>
      </c>
      <c r="P13" s="9">
        <v>15072</v>
      </c>
      <c r="Q13" s="9">
        <v>16078</v>
      </c>
      <c r="R13" s="9">
        <v>16648</v>
      </c>
      <c r="S13" s="10">
        <v>17302</v>
      </c>
      <c r="T13" s="10">
        <v>17164</v>
      </c>
      <c r="U13" s="9">
        <v>17040</v>
      </c>
    </row>
    <row r="14" spans="1:21">
      <c r="A14" s="8">
        <v>37</v>
      </c>
      <c r="B14" s="8">
        <v>203</v>
      </c>
      <c r="C14" s="8">
        <v>37203</v>
      </c>
      <c r="D14" s="8" t="s">
        <v>119</v>
      </c>
      <c r="E14" s="8">
        <v>37203</v>
      </c>
      <c r="F14" s="8" t="s">
        <v>119</v>
      </c>
      <c r="G14" s="9">
        <v>65069</v>
      </c>
      <c r="H14" s="9">
        <v>66583</v>
      </c>
      <c r="I14" s="9">
        <v>65288</v>
      </c>
      <c r="J14" s="9">
        <v>62152</v>
      </c>
      <c r="K14" s="9">
        <v>61293</v>
      </c>
      <c r="L14" s="9">
        <v>64147</v>
      </c>
      <c r="M14" s="9">
        <v>67624</v>
      </c>
      <c r="N14" s="9">
        <v>66290</v>
      </c>
      <c r="O14" s="9">
        <v>66087</v>
      </c>
      <c r="P14" s="9">
        <v>63876</v>
      </c>
      <c r="Q14" s="9">
        <v>61351</v>
      </c>
      <c r="R14" s="9">
        <v>59228</v>
      </c>
      <c r="S14" s="10">
        <v>57266</v>
      </c>
      <c r="T14" s="10">
        <v>55621</v>
      </c>
      <c r="U14" s="9">
        <v>53164</v>
      </c>
    </row>
    <row r="15" spans="1:21">
      <c r="A15" s="8">
        <v>37</v>
      </c>
      <c r="B15" s="8">
        <v>204</v>
      </c>
      <c r="C15" s="8">
        <v>37204</v>
      </c>
      <c r="D15" s="8" t="s">
        <v>120</v>
      </c>
      <c r="E15" s="8">
        <v>37204</v>
      </c>
      <c r="F15" s="8" t="s">
        <v>120</v>
      </c>
      <c r="G15" s="9">
        <v>36016</v>
      </c>
      <c r="H15" s="9">
        <v>36850</v>
      </c>
      <c r="I15" s="9">
        <v>38045</v>
      </c>
      <c r="J15" s="9">
        <v>36311</v>
      </c>
      <c r="K15" s="9">
        <v>35427</v>
      </c>
      <c r="L15" s="9">
        <v>35254</v>
      </c>
      <c r="M15" s="9">
        <v>38106</v>
      </c>
      <c r="N15" s="9">
        <v>38080</v>
      </c>
      <c r="O15" s="9">
        <v>38630</v>
      </c>
      <c r="P15" s="9">
        <v>38423</v>
      </c>
      <c r="Q15" s="9">
        <v>37361</v>
      </c>
      <c r="R15" s="9">
        <v>36413</v>
      </c>
      <c r="S15" s="10">
        <v>35495</v>
      </c>
      <c r="T15" s="10">
        <v>33817</v>
      </c>
      <c r="U15" s="9">
        <v>32927</v>
      </c>
    </row>
    <row r="16" spans="1:21">
      <c r="A16" s="8">
        <v>37</v>
      </c>
      <c r="B16" s="8">
        <v>205</v>
      </c>
      <c r="C16" s="8">
        <v>37205</v>
      </c>
      <c r="D16" s="8" t="s">
        <v>121</v>
      </c>
      <c r="E16" s="8">
        <v>37205</v>
      </c>
      <c r="F16" s="8" t="s">
        <v>121</v>
      </c>
      <c r="G16" s="9">
        <v>47177</v>
      </c>
      <c r="H16" s="9">
        <v>49155</v>
      </c>
      <c r="I16" s="9">
        <v>48262</v>
      </c>
      <c r="J16" s="9">
        <v>46731</v>
      </c>
      <c r="K16" s="9">
        <v>44200</v>
      </c>
      <c r="L16" s="9">
        <v>43162</v>
      </c>
      <c r="M16" s="9">
        <v>44131</v>
      </c>
      <c r="N16" s="9">
        <v>44927</v>
      </c>
      <c r="O16" s="9">
        <v>45569</v>
      </c>
      <c r="P16" s="9">
        <v>45500</v>
      </c>
      <c r="Q16" s="9">
        <v>45103</v>
      </c>
      <c r="R16" s="9">
        <v>44755</v>
      </c>
      <c r="S16" s="10">
        <v>44086</v>
      </c>
      <c r="T16" s="10">
        <v>42452</v>
      </c>
      <c r="U16" s="9">
        <v>40308</v>
      </c>
    </row>
    <row r="17" spans="1:21">
      <c r="A17" s="8">
        <v>37</v>
      </c>
      <c r="B17" s="8">
        <v>424</v>
      </c>
      <c r="C17" s="8">
        <v>37424</v>
      </c>
      <c r="D17" s="8" t="s">
        <v>122</v>
      </c>
      <c r="E17" s="11">
        <v>37205</v>
      </c>
      <c r="F17" s="51" t="s">
        <v>121</v>
      </c>
      <c r="G17" s="9">
        <v>16619</v>
      </c>
      <c r="H17" s="9">
        <v>16921</v>
      </c>
      <c r="I17" s="9">
        <v>16231</v>
      </c>
      <c r="J17" s="9">
        <v>15209</v>
      </c>
      <c r="K17" s="9">
        <v>14135</v>
      </c>
      <c r="L17" s="9">
        <v>13256</v>
      </c>
      <c r="M17" s="9">
        <v>13052</v>
      </c>
      <c r="N17" s="9">
        <v>13264</v>
      </c>
      <c r="O17" s="9">
        <v>13473</v>
      </c>
      <c r="P17" s="9">
        <v>13262</v>
      </c>
      <c r="Q17" s="9">
        <v>13068</v>
      </c>
      <c r="R17" s="9">
        <v>12799</v>
      </c>
      <c r="S17" s="10">
        <v>12586</v>
      </c>
      <c r="T17" s="10">
        <v>12243</v>
      </c>
      <c r="U17" s="9">
        <v>11661</v>
      </c>
    </row>
    <row r="18" spans="1:21">
      <c r="A18" s="8">
        <v>37</v>
      </c>
      <c r="B18" s="8">
        <v>428</v>
      </c>
      <c r="C18" s="8">
        <v>37428</v>
      </c>
      <c r="D18" s="8" t="s">
        <v>123</v>
      </c>
      <c r="E18" s="11">
        <v>37205</v>
      </c>
      <c r="F18" s="51" t="s">
        <v>121</v>
      </c>
      <c r="G18" s="9">
        <v>12202</v>
      </c>
      <c r="H18" s="9">
        <v>12286</v>
      </c>
      <c r="I18" s="9">
        <v>11881</v>
      </c>
      <c r="J18" s="9">
        <v>11246</v>
      </c>
      <c r="K18" s="9">
        <v>10764</v>
      </c>
      <c r="L18" s="9">
        <v>10235</v>
      </c>
      <c r="M18" s="9">
        <v>10237</v>
      </c>
      <c r="N18" s="9">
        <v>10244</v>
      </c>
      <c r="O18" s="9">
        <v>10266</v>
      </c>
      <c r="P18" s="9">
        <v>9674</v>
      </c>
      <c r="Q18" s="9">
        <v>9371</v>
      </c>
      <c r="R18" s="9">
        <v>9001</v>
      </c>
      <c r="S18" s="10">
        <v>8554</v>
      </c>
      <c r="T18" s="10">
        <v>7995</v>
      </c>
      <c r="U18" s="9">
        <v>7440</v>
      </c>
    </row>
    <row r="19" spans="1:21">
      <c r="A19" s="8">
        <v>37</v>
      </c>
      <c r="B19" s="8">
        <v>304</v>
      </c>
      <c r="C19" s="8">
        <v>37304</v>
      </c>
      <c r="D19" s="8" t="s">
        <v>125</v>
      </c>
      <c r="E19" s="11">
        <v>37206</v>
      </c>
      <c r="F19" s="51" t="s">
        <v>124</v>
      </c>
      <c r="G19" s="9">
        <v>10918</v>
      </c>
      <c r="H19" s="9">
        <v>11176</v>
      </c>
      <c r="I19" s="9">
        <v>10703</v>
      </c>
      <c r="J19" s="9">
        <v>10382</v>
      </c>
      <c r="K19" s="9">
        <v>10252</v>
      </c>
      <c r="L19" s="9">
        <v>10074</v>
      </c>
      <c r="M19" s="9">
        <v>9839</v>
      </c>
      <c r="N19" s="9">
        <v>9634</v>
      </c>
      <c r="O19" s="9">
        <v>9418</v>
      </c>
      <c r="P19" s="9">
        <v>9061</v>
      </c>
      <c r="Q19" s="9">
        <v>8712</v>
      </c>
      <c r="R19" s="9">
        <v>8370</v>
      </c>
      <c r="S19" s="10">
        <v>7573</v>
      </c>
      <c r="T19" s="10">
        <v>6976</v>
      </c>
      <c r="U19" s="9">
        <v>6433</v>
      </c>
    </row>
    <row r="20" spans="1:21">
      <c r="A20" s="8">
        <v>37</v>
      </c>
      <c r="B20" s="8">
        <v>305</v>
      </c>
      <c r="C20" s="8">
        <v>37305</v>
      </c>
      <c r="D20" s="8" t="s">
        <v>126</v>
      </c>
      <c r="E20" s="11">
        <v>37206</v>
      </c>
      <c r="F20" s="51" t="s">
        <v>124</v>
      </c>
      <c r="G20" s="9">
        <v>9476</v>
      </c>
      <c r="H20" s="9">
        <v>9350</v>
      </c>
      <c r="I20" s="9">
        <v>8878</v>
      </c>
      <c r="J20" s="9">
        <v>8400</v>
      </c>
      <c r="K20" s="9">
        <v>8147</v>
      </c>
      <c r="L20" s="9">
        <v>7715</v>
      </c>
      <c r="M20" s="9">
        <v>7837</v>
      </c>
      <c r="N20" s="9">
        <v>7946</v>
      </c>
      <c r="O20" s="9">
        <v>7813</v>
      </c>
      <c r="P20" s="9">
        <v>7580</v>
      </c>
      <c r="Q20" s="9">
        <v>7173</v>
      </c>
      <c r="R20" s="9">
        <v>6977</v>
      </c>
      <c r="S20" s="10">
        <v>6522</v>
      </c>
      <c r="T20" s="10">
        <v>6228</v>
      </c>
      <c r="U20" s="9">
        <v>5641</v>
      </c>
    </row>
    <row r="21" spans="1:21">
      <c r="A21" s="8">
        <v>37</v>
      </c>
      <c r="B21" s="8">
        <v>306</v>
      </c>
      <c r="C21" s="8">
        <v>37306</v>
      </c>
      <c r="D21" s="8" t="s">
        <v>127</v>
      </c>
      <c r="E21" s="11">
        <v>37206</v>
      </c>
      <c r="F21" s="51" t="s">
        <v>124</v>
      </c>
      <c r="G21" s="9">
        <v>20522</v>
      </c>
      <c r="H21" s="9">
        <v>20156</v>
      </c>
      <c r="I21" s="9">
        <v>18767</v>
      </c>
      <c r="J21" s="9">
        <v>18157</v>
      </c>
      <c r="K21" s="9">
        <v>17170</v>
      </c>
      <c r="L21" s="9">
        <v>17424</v>
      </c>
      <c r="M21" s="9">
        <v>18406</v>
      </c>
      <c r="N21" s="9">
        <v>19059</v>
      </c>
      <c r="O21" s="9">
        <v>20813</v>
      </c>
      <c r="P21" s="9">
        <v>21988</v>
      </c>
      <c r="Q21" s="9">
        <v>23323</v>
      </c>
      <c r="R21" s="9">
        <v>22939</v>
      </c>
      <c r="S21" s="10">
        <v>22517</v>
      </c>
      <c r="T21" s="10">
        <v>21298</v>
      </c>
      <c r="U21" s="9">
        <v>20372</v>
      </c>
    </row>
    <row r="22" spans="1:21">
      <c r="A22" s="8">
        <v>37</v>
      </c>
      <c r="B22" s="8">
        <v>307</v>
      </c>
      <c r="C22" s="8">
        <v>37307</v>
      </c>
      <c r="D22" s="8" t="s">
        <v>128</v>
      </c>
      <c r="E22" s="11">
        <v>37206</v>
      </c>
      <c r="F22" s="51" t="s">
        <v>124</v>
      </c>
      <c r="G22" s="9">
        <v>7003</v>
      </c>
      <c r="H22" s="9">
        <v>6865</v>
      </c>
      <c r="I22" s="9">
        <v>6555</v>
      </c>
      <c r="J22" s="9">
        <v>6357</v>
      </c>
      <c r="K22" s="9">
        <v>6054</v>
      </c>
      <c r="L22" s="9">
        <v>5953</v>
      </c>
      <c r="M22" s="9">
        <v>6017</v>
      </c>
      <c r="N22" s="9">
        <v>6128</v>
      </c>
      <c r="O22" s="9">
        <v>6154</v>
      </c>
      <c r="P22" s="9">
        <v>6150</v>
      </c>
      <c r="Q22" s="9">
        <v>6104</v>
      </c>
      <c r="R22" s="9">
        <v>6041</v>
      </c>
      <c r="S22" s="10">
        <v>6022</v>
      </c>
      <c r="T22" s="10">
        <v>5742</v>
      </c>
      <c r="U22" s="9">
        <v>5531</v>
      </c>
    </row>
    <row r="23" spans="1:21">
      <c r="A23" s="8">
        <v>37</v>
      </c>
      <c r="B23" s="8">
        <v>308</v>
      </c>
      <c r="C23" s="8">
        <v>37308</v>
      </c>
      <c r="D23" s="8" t="s">
        <v>129</v>
      </c>
      <c r="E23" s="11">
        <v>37206</v>
      </c>
      <c r="F23" s="51" t="s">
        <v>124</v>
      </c>
      <c r="G23" s="9">
        <v>14287</v>
      </c>
      <c r="H23" s="9">
        <v>14316</v>
      </c>
      <c r="I23" s="9">
        <v>13741</v>
      </c>
      <c r="J23" s="9">
        <v>13605</v>
      </c>
      <c r="K23" s="9">
        <v>12811</v>
      </c>
      <c r="L23" s="9">
        <v>12366</v>
      </c>
      <c r="M23" s="9">
        <v>12449</v>
      </c>
      <c r="N23" s="9">
        <v>12809</v>
      </c>
      <c r="O23" s="9">
        <v>12954</v>
      </c>
      <c r="P23" s="9">
        <v>12825</v>
      </c>
      <c r="Q23" s="9">
        <v>13078</v>
      </c>
      <c r="R23" s="9">
        <v>13446</v>
      </c>
      <c r="S23" s="10">
        <v>13120</v>
      </c>
      <c r="T23" s="10">
        <v>12756</v>
      </c>
      <c r="U23" s="9">
        <v>12295</v>
      </c>
    </row>
    <row r="24" spans="1:21">
      <c r="A24" s="8">
        <v>37</v>
      </c>
      <c r="B24" s="8">
        <v>301</v>
      </c>
      <c r="C24" s="8">
        <v>37301</v>
      </c>
      <c r="D24" s="8" t="s">
        <v>130</v>
      </c>
      <c r="E24" s="11">
        <v>37207</v>
      </c>
      <c r="F24" s="51" t="s">
        <v>131</v>
      </c>
      <c r="G24" s="9">
        <v>13211</v>
      </c>
      <c r="H24" s="9">
        <v>13185</v>
      </c>
      <c r="I24" s="9">
        <v>12829</v>
      </c>
      <c r="J24" s="9">
        <v>12179</v>
      </c>
      <c r="K24" s="9">
        <v>11782</v>
      </c>
      <c r="L24" s="9">
        <v>11094</v>
      </c>
      <c r="M24" s="9">
        <v>11065</v>
      </c>
      <c r="N24" s="9">
        <v>10869</v>
      </c>
      <c r="O24" s="9">
        <v>10506</v>
      </c>
      <c r="P24" s="9">
        <v>9842</v>
      </c>
      <c r="Q24" s="9">
        <v>9226</v>
      </c>
      <c r="R24" s="9">
        <v>8635</v>
      </c>
      <c r="S24" s="10">
        <v>8027</v>
      </c>
      <c r="T24" s="10">
        <v>7434</v>
      </c>
      <c r="U24" s="9">
        <v>6732</v>
      </c>
    </row>
    <row r="25" spans="1:21">
      <c r="A25" s="8">
        <v>37</v>
      </c>
      <c r="B25" s="8">
        <v>302</v>
      </c>
      <c r="C25" s="8">
        <v>37302</v>
      </c>
      <c r="D25" s="8" t="s">
        <v>132</v>
      </c>
      <c r="E25" s="11">
        <v>37207</v>
      </c>
      <c r="F25" s="51" t="s">
        <v>131</v>
      </c>
      <c r="G25" s="9">
        <v>14621</v>
      </c>
      <c r="H25" s="9">
        <v>14459</v>
      </c>
      <c r="I25" s="9">
        <v>14499</v>
      </c>
      <c r="J25" s="9">
        <v>14761</v>
      </c>
      <c r="K25" s="9">
        <v>14779</v>
      </c>
      <c r="L25" s="9">
        <v>14232</v>
      </c>
      <c r="M25" s="9">
        <v>14405</v>
      </c>
      <c r="N25" s="9">
        <v>14411</v>
      </c>
      <c r="O25" s="9">
        <v>14250</v>
      </c>
      <c r="P25" s="9">
        <v>13782</v>
      </c>
      <c r="Q25" s="9">
        <v>13183</v>
      </c>
      <c r="R25" s="9">
        <v>12965</v>
      </c>
      <c r="S25" s="10">
        <v>12295</v>
      </c>
      <c r="T25" s="10">
        <v>11440</v>
      </c>
      <c r="U25" s="9">
        <v>10555</v>
      </c>
    </row>
    <row r="26" spans="1:21">
      <c r="A26" s="8">
        <v>37</v>
      </c>
      <c r="B26" s="8">
        <v>303</v>
      </c>
      <c r="C26" s="8">
        <v>37303</v>
      </c>
      <c r="D26" s="8" t="s">
        <v>133</v>
      </c>
      <c r="E26" s="11">
        <v>37207</v>
      </c>
      <c r="F26" s="51" t="s">
        <v>131</v>
      </c>
      <c r="G26" s="9">
        <v>18416</v>
      </c>
      <c r="H26" s="9">
        <v>18187</v>
      </c>
      <c r="I26" s="9">
        <v>17334</v>
      </c>
      <c r="J26" s="9">
        <v>17488</v>
      </c>
      <c r="K26" s="9">
        <v>18016</v>
      </c>
      <c r="L26" s="9">
        <v>17246</v>
      </c>
      <c r="M26" s="9">
        <v>17579</v>
      </c>
      <c r="N26" s="9">
        <v>17830</v>
      </c>
      <c r="O26" s="9">
        <v>17690</v>
      </c>
      <c r="P26" s="9">
        <v>17251</v>
      </c>
      <c r="Q26" s="9">
        <v>16817</v>
      </c>
      <c r="R26" s="9">
        <v>16160</v>
      </c>
      <c r="S26" s="10">
        <v>15607</v>
      </c>
      <c r="T26" s="10">
        <v>14751</v>
      </c>
      <c r="U26" s="9">
        <v>13744</v>
      </c>
    </row>
    <row r="27" spans="1:21">
      <c r="A27" s="8">
        <v>37</v>
      </c>
      <c r="B27" s="8">
        <v>421</v>
      </c>
      <c r="C27" s="8">
        <v>37421</v>
      </c>
      <c r="D27" s="8" t="s">
        <v>134</v>
      </c>
      <c r="E27" s="11">
        <v>37208</v>
      </c>
      <c r="F27" s="51" t="s">
        <v>135</v>
      </c>
      <c r="G27" s="9">
        <v>20376</v>
      </c>
      <c r="H27" s="9">
        <v>20806</v>
      </c>
      <c r="I27" s="9">
        <v>20048</v>
      </c>
      <c r="J27" s="9">
        <v>19025</v>
      </c>
      <c r="K27" s="9">
        <v>17683</v>
      </c>
      <c r="L27" s="9">
        <v>16876</v>
      </c>
      <c r="M27" s="9">
        <v>17302</v>
      </c>
      <c r="N27" s="9">
        <v>17522</v>
      </c>
      <c r="O27" s="9">
        <v>17503</v>
      </c>
      <c r="P27" s="9">
        <v>17516</v>
      </c>
      <c r="Q27" s="9">
        <v>17231</v>
      </c>
      <c r="R27" s="9">
        <v>17019</v>
      </c>
      <c r="S27" s="10">
        <v>16437</v>
      </c>
      <c r="T27" s="10">
        <v>15794</v>
      </c>
      <c r="U27" s="9">
        <v>15134</v>
      </c>
    </row>
    <row r="28" spans="1:21">
      <c r="A28" s="8">
        <v>37</v>
      </c>
      <c r="B28" s="8">
        <v>422</v>
      </c>
      <c r="C28" s="8">
        <v>37422</v>
      </c>
      <c r="D28" s="8" t="s">
        <v>136</v>
      </c>
      <c r="E28" s="11">
        <v>37208</v>
      </c>
      <c r="F28" s="51" t="s">
        <v>135</v>
      </c>
      <c r="G28" s="9">
        <v>9524</v>
      </c>
      <c r="H28" s="9">
        <v>9662</v>
      </c>
      <c r="I28" s="9">
        <v>9264</v>
      </c>
      <c r="J28" s="9">
        <v>8763</v>
      </c>
      <c r="K28" s="9">
        <v>8229</v>
      </c>
      <c r="L28" s="9">
        <v>7761</v>
      </c>
      <c r="M28" s="9">
        <v>7920</v>
      </c>
      <c r="N28" s="9">
        <v>8121</v>
      </c>
      <c r="O28" s="9">
        <v>8105</v>
      </c>
      <c r="P28" s="9">
        <v>8068</v>
      </c>
      <c r="Q28" s="9">
        <v>7890</v>
      </c>
      <c r="R28" s="9">
        <v>7818</v>
      </c>
      <c r="S28" s="10">
        <v>7409</v>
      </c>
      <c r="T28" s="10">
        <v>7046</v>
      </c>
      <c r="U28" s="9">
        <v>6701</v>
      </c>
    </row>
    <row r="29" spans="1:21">
      <c r="A29" s="8">
        <v>37</v>
      </c>
      <c r="B29" s="8">
        <v>423</v>
      </c>
      <c r="C29" s="8">
        <v>37423</v>
      </c>
      <c r="D29" s="8" t="s">
        <v>137</v>
      </c>
      <c r="E29" s="11">
        <v>37208</v>
      </c>
      <c r="F29" s="51" t="s">
        <v>135</v>
      </c>
      <c r="G29" s="9">
        <v>10600</v>
      </c>
      <c r="H29" s="9">
        <v>10910</v>
      </c>
      <c r="I29" s="9">
        <v>10436</v>
      </c>
      <c r="J29" s="9">
        <v>9865</v>
      </c>
      <c r="K29" s="9">
        <v>9070</v>
      </c>
      <c r="L29" s="9">
        <v>8615</v>
      </c>
      <c r="M29" s="9">
        <v>8994</v>
      </c>
      <c r="N29" s="9">
        <v>9334</v>
      </c>
      <c r="O29" s="9">
        <v>9566</v>
      </c>
      <c r="P29" s="9">
        <v>9782</v>
      </c>
      <c r="Q29" s="9">
        <v>9783</v>
      </c>
      <c r="R29" s="9">
        <v>9723</v>
      </c>
      <c r="S29" s="10">
        <v>9561</v>
      </c>
      <c r="T29" s="10">
        <v>9368</v>
      </c>
      <c r="U29" s="9">
        <v>9176</v>
      </c>
    </row>
    <row r="30" spans="1:21">
      <c r="A30" s="8">
        <v>37</v>
      </c>
      <c r="B30" s="8">
        <v>425</v>
      </c>
      <c r="C30" s="8">
        <v>37425</v>
      </c>
      <c r="D30" s="8" t="s">
        <v>138</v>
      </c>
      <c r="E30" s="11">
        <v>37208</v>
      </c>
      <c r="F30" s="51" t="s">
        <v>135</v>
      </c>
      <c r="G30" s="9">
        <v>13770</v>
      </c>
      <c r="H30" s="9">
        <v>13903</v>
      </c>
      <c r="I30" s="9">
        <v>13515</v>
      </c>
      <c r="J30" s="9">
        <v>12797</v>
      </c>
      <c r="K30" s="9">
        <v>11900</v>
      </c>
      <c r="L30" s="9">
        <v>11505</v>
      </c>
      <c r="M30" s="9">
        <v>11678</v>
      </c>
      <c r="N30" s="9">
        <v>11840</v>
      </c>
      <c r="O30" s="9">
        <v>12119</v>
      </c>
      <c r="P30" s="9">
        <v>11905</v>
      </c>
      <c r="Q30" s="9">
        <v>11877</v>
      </c>
      <c r="R30" s="9">
        <v>11739</v>
      </c>
      <c r="S30" s="10">
        <v>11526</v>
      </c>
      <c r="T30" s="10">
        <v>11421</v>
      </c>
      <c r="U30" s="9">
        <v>11167</v>
      </c>
    </row>
    <row r="31" spans="1:21">
      <c r="A31" s="8">
        <v>37</v>
      </c>
      <c r="B31" s="8">
        <v>426</v>
      </c>
      <c r="C31" s="8">
        <v>37426</v>
      </c>
      <c r="D31" s="8" t="s">
        <v>139</v>
      </c>
      <c r="E31" s="11">
        <v>37208</v>
      </c>
      <c r="F31" s="51" t="s">
        <v>135</v>
      </c>
      <c r="G31" s="9">
        <v>20854</v>
      </c>
      <c r="H31" s="9">
        <v>21411</v>
      </c>
      <c r="I31" s="9">
        <v>20391</v>
      </c>
      <c r="J31" s="9">
        <v>18716</v>
      </c>
      <c r="K31" s="9">
        <v>17292</v>
      </c>
      <c r="L31" s="9">
        <v>16931</v>
      </c>
      <c r="M31" s="9">
        <v>17430</v>
      </c>
      <c r="N31" s="9">
        <v>17782</v>
      </c>
      <c r="O31" s="9">
        <v>17901</v>
      </c>
      <c r="P31" s="9">
        <v>17375</v>
      </c>
      <c r="Q31" s="9">
        <v>16656</v>
      </c>
      <c r="R31" s="9">
        <v>15490</v>
      </c>
      <c r="S31" s="10">
        <v>14935</v>
      </c>
      <c r="T31" s="10">
        <v>14380</v>
      </c>
      <c r="U31" s="9">
        <v>13529</v>
      </c>
    </row>
    <row r="32" spans="1:21">
      <c r="A32" s="8">
        <v>37</v>
      </c>
      <c r="B32" s="8">
        <v>427</v>
      </c>
      <c r="C32" s="8">
        <v>37427</v>
      </c>
      <c r="D32" s="8" t="s">
        <v>140</v>
      </c>
      <c r="E32" s="11">
        <v>37208</v>
      </c>
      <c r="F32" s="51" t="s">
        <v>135</v>
      </c>
      <c r="G32" s="9">
        <v>10510</v>
      </c>
      <c r="H32" s="9">
        <v>11025</v>
      </c>
      <c r="I32" s="9">
        <v>10502</v>
      </c>
      <c r="J32" s="9">
        <v>9454</v>
      </c>
      <c r="K32" s="9">
        <v>8835</v>
      </c>
      <c r="L32" s="9">
        <v>8112</v>
      </c>
      <c r="M32" s="9">
        <v>8154</v>
      </c>
      <c r="N32" s="9">
        <v>8123</v>
      </c>
      <c r="O32" s="9">
        <v>7947</v>
      </c>
      <c r="P32" s="9">
        <v>7646</v>
      </c>
      <c r="Q32" s="9">
        <v>7482</v>
      </c>
      <c r="R32" s="9">
        <v>7031</v>
      </c>
      <c r="S32" s="10">
        <v>6796</v>
      </c>
      <c r="T32" s="10">
        <v>6315</v>
      </c>
      <c r="U32" s="9">
        <v>5911</v>
      </c>
    </row>
    <row r="33" spans="1:21">
      <c r="A33" s="8">
        <v>37</v>
      </c>
      <c r="B33" s="8">
        <v>429</v>
      </c>
      <c r="C33" s="8">
        <v>37429</v>
      </c>
      <c r="D33" s="8" t="s">
        <v>141</v>
      </c>
      <c r="E33" s="11">
        <v>37208</v>
      </c>
      <c r="F33" s="51" t="s">
        <v>135</v>
      </c>
      <c r="G33" s="9">
        <v>6593</v>
      </c>
      <c r="H33" s="9">
        <v>6680</v>
      </c>
      <c r="I33" s="9">
        <v>6723</v>
      </c>
      <c r="J33" s="9">
        <v>6207</v>
      </c>
      <c r="K33" s="9">
        <v>5681</v>
      </c>
      <c r="L33" s="9">
        <v>5410</v>
      </c>
      <c r="M33" s="9">
        <v>5248</v>
      </c>
      <c r="N33" s="9">
        <v>5217</v>
      </c>
      <c r="O33" s="9">
        <v>5141</v>
      </c>
      <c r="P33" s="9">
        <v>4992</v>
      </c>
      <c r="Q33" s="9">
        <v>4926</v>
      </c>
      <c r="R33" s="9">
        <v>4674</v>
      </c>
      <c r="S33" s="10">
        <v>4516</v>
      </c>
      <c r="T33" s="10">
        <v>4188</v>
      </c>
      <c r="U33" s="9">
        <v>3906</v>
      </c>
    </row>
    <row r="34" spans="1:21">
      <c r="A34" s="8">
        <v>37</v>
      </c>
      <c r="B34" s="8">
        <v>322</v>
      </c>
      <c r="C34" s="8">
        <v>37322</v>
      </c>
      <c r="D34" s="39" t="s">
        <v>142</v>
      </c>
      <c r="E34" s="39">
        <v>37322</v>
      </c>
      <c r="F34" s="39" t="s">
        <v>142</v>
      </c>
      <c r="G34" s="9">
        <v>29336</v>
      </c>
      <c r="H34" s="9">
        <v>28805</v>
      </c>
      <c r="I34" s="9">
        <v>26802</v>
      </c>
      <c r="J34" s="9">
        <v>24879</v>
      </c>
      <c r="K34" s="9">
        <v>23514</v>
      </c>
      <c r="L34" s="9">
        <v>22037</v>
      </c>
      <c r="M34" s="9">
        <v>21521</v>
      </c>
      <c r="N34" s="9">
        <v>21398</v>
      </c>
      <c r="O34" s="9">
        <v>20752</v>
      </c>
      <c r="P34" s="9">
        <v>20191</v>
      </c>
      <c r="Q34" s="9">
        <v>19074</v>
      </c>
      <c r="R34" s="9">
        <v>17711</v>
      </c>
      <c r="S34" s="10">
        <v>16411</v>
      </c>
      <c r="T34" s="10">
        <v>15123</v>
      </c>
      <c r="U34" s="9">
        <v>14002</v>
      </c>
    </row>
    <row r="35" spans="1:21">
      <c r="A35" s="8">
        <v>37</v>
      </c>
      <c r="B35" s="8">
        <v>321</v>
      </c>
      <c r="C35" s="8">
        <v>37321</v>
      </c>
      <c r="D35" s="8" t="s">
        <v>143</v>
      </c>
      <c r="E35" s="11">
        <v>37324</v>
      </c>
      <c r="F35" s="51" t="s">
        <v>144</v>
      </c>
      <c r="G35" s="9">
        <v>22132</v>
      </c>
      <c r="H35" s="9">
        <v>21155</v>
      </c>
      <c r="I35" s="9">
        <v>20110</v>
      </c>
      <c r="J35" s="9">
        <v>18607</v>
      </c>
      <c r="K35" s="9">
        <v>17650</v>
      </c>
      <c r="L35" s="9">
        <v>16068</v>
      </c>
      <c r="M35" s="9">
        <v>15615</v>
      </c>
      <c r="N35" s="9">
        <v>15452</v>
      </c>
      <c r="O35" s="9">
        <v>14962</v>
      </c>
      <c r="P35" s="9">
        <v>14214</v>
      </c>
      <c r="Q35" s="9">
        <v>13587</v>
      </c>
      <c r="R35" s="9">
        <v>12614</v>
      </c>
      <c r="S35" s="10">
        <v>11841</v>
      </c>
      <c r="T35" s="10">
        <v>11080</v>
      </c>
      <c r="U35" s="9">
        <v>10180</v>
      </c>
    </row>
    <row r="36" spans="1:21">
      <c r="A36" s="8">
        <v>37</v>
      </c>
      <c r="B36" s="8">
        <v>323</v>
      </c>
      <c r="C36" s="8">
        <v>37323</v>
      </c>
      <c r="D36" s="8" t="s">
        <v>145</v>
      </c>
      <c r="E36" s="11">
        <v>37324</v>
      </c>
      <c r="F36" s="51" t="s">
        <v>144</v>
      </c>
      <c r="G36" s="9">
        <v>11196</v>
      </c>
      <c r="H36" s="9">
        <v>10989</v>
      </c>
      <c r="I36" s="9">
        <v>9963</v>
      </c>
      <c r="J36" s="9">
        <v>8960</v>
      </c>
      <c r="K36" s="9">
        <v>7926</v>
      </c>
      <c r="L36" s="9">
        <v>7380</v>
      </c>
      <c r="M36" s="9">
        <v>6904</v>
      </c>
      <c r="N36" s="9">
        <v>6718</v>
      </c>
      <c r="O36" s="9">
        <v>6471</v>
      </c>
      <c r="P36" s="9">
        <v>6241</v>
      </c>
      <c r="Q36" s="9">
        <v>6113</v>
      </c>
      <c r="R36" s="9">
        <v>5689</v>
      </c>
      <c r="S36" s="10">
        <v>5416</v>
      </c>
      <c r="T36" s="10">
        <v>5072</v>
      </c>
      <c r="U36" s="9">
        <v>4682</v>
      </c>
    </row>
    <row r="37" spans="1:21">
      <c r="A37" s="8">
        <v>37</v>
      </c>
      <c r="B37" s="8">
        <v>341</v>
      </c>
      <c r="C37" s="8">
        <v>37341</v>
      </c>
      <c r="D37" s="8" t="s">
        <v>146</v>
      </c>
      <c r="E37" s="8">
        <v>37341</v>
      </c>
      <c r="F37" s="8" t="s">
        <v>146</v>
      </c>
      <c r="G37" s="9">
        <v>29157</v>
      </c>
      <c r="H37" s="9">
        <v>28589</v>
      </c>
      <c r="I37" s="9">
        <v>27538</v>
      </c>
      <c r="J37" s="9">
        <v>25415</v>
      </c>
      <c r="K37" s="9">
        <v>24016</v>
      </c>
      <c r="L37" s="9">
        <v>23308</v>
      </c>
      <c r="M37" s="9">
        <v>23930</v>
      </c>
      <c r="N37" s="9">
        <v>24989</v>
      </c>
      <c r="O37" s="9">
        <v>26021</v>
      </c>
      <c r="P37" s="9">
        <v>26966</v>
      </c>
      <c r="Q37" s="9">
        <v>27766</v>
      </c>
      <c r="R37" s="9">
        <v>28769</v>
      </c>
      <c r="S37" s="10">
        <v>28790</v>
      </c>
      <c r="T37" s="10">
        <v>28464</v>
      </c>
      <c r="U37" s="9">
        <v>27684</v>
      </c>
    </row>
    <row r="38" spans="1:21">
      <c r="A38" s="8">
        <v>37</v>
      </c>
      <c r="B38" s="8">
        <v>364</v>
      </c>
      <c r="C38" s="8">
        <v>37364</v>
      </c>
      <c r="D38" s="8" t="s">
        <v>147</v>
      </c>
      <c r="E38" s="8">
        <v>37364</v>
      </c>
      <c r="F38" s="8" t="s">
        <v>147</v>
      </c>
      <c r="G38" s="9">
        <v>6137</v>
      </c>
      <c r="H38" s="9">
        <v>6667</v>
      </c>
      <c r="I38" s="9">
        <v>7501</v>
      </c>
      <c r="J38" s="9">
        <v>7382</v>
      </c>
      <c r="K38" s="9">
        <v>6378</v>
      </c>
      <c r="L38" s="9">
        <v>6007</v>
      </c>
      <c r="M38" s="9">
        <v>5643</v>
      </c>
      <c r="N38" s="9">
        <v>5302</v>
      </c>
      <c r="O38" s="9">
        <v>5034</v>
      </c>
      <c r="P38" s="9">
        <v>4671</v>
      </c>
      <c r="Q38" s="9">
        <v>4162</v>
      </c>
      <c r="R38" s="9">
        <v>3705</v>
      </c>
      <c r="S38" s="10">
        <v>3538</v>
      </c>
      <c r="T38" s="10">
        <v>3325</v>
      </c>
      <c r="U38" s="9">
        <v>3139</v>
      </c>
    </row>
    <row r="39" spans="1:21">
      <c r="A39" s="8">
        <v>37</v>
      </c>
      <c r="B39" s="8">
        <v>386</v>
      </c>
      <c r="C39" s="8">
        <v>37386</v>
      </c>
      <c r="D39" s="8" t="s">
        <v>148</v>
      </c>
      <c r="E39" s="8">
        <v>37386</v>
      </c>
      <c r="F39" s="8" t="s">
        <v>148</v>
      </c>
      <c r="G39" s="9">
        <v>8711</v>
      </c>
      <c r="H39" s="9">
        <v>8907</v>
      </c>
      <c r="I39" s="9">
        <v>8911</v>
      </c>
      <c r="J39" s="9">
        <v>8503</v>
      </c>
      <c r="K39" s="9">
        <v>8677</v>
      </c>
      <c r="L39" s="9">
        <v>9569</v>
      </c>
      <c r="M39" s="9">
        <v>10752</v>
      </c>
      <c r="N39" s="9">
        <v>11341</v>
      </c>
      <c r="O39" s="9">
        <v>11864</v>
      </c>
      <c r="P39" s="9">
        <v>12807</v>
      </c>
      <c r="Q39" s="9">
        <v>14928</v>
      </c>
      <c r="R39" s="9">
        <v>15978</v>
      </c>
      <c r="S39" s="10">
        <v>17460</v>
      </c>
      <c r="T39" s="10">
        <v>18434</v>
      </c>
      <c r="U39" s="9">
        <v>18952</v>
      </c>
    </row>
    <row r="40" spans="1:21">
      <c r="A40" s="8">
        <v>37</v>
      </c>
      <c r="B40" s="8">
        <v>381</v>
      </c>
      <c r="C40" s="8">
        <v>37381</v>
      </c>
      <c r="D40" s="8" t="s">
        <v>149</v>
      </c>
      <c r="E40" s="11">
        <v>37387</v>
      </c>
      <c r="F40" s="51" t="s">
        <v>150</v>
      </c>
      <c r="G40" s="9">
        <v>12455</v>
      </c>
      <c r="H40" s="9">
        <v>12469</v>
      </c>
      <c r="I40" s="9">
        <v>11756</v>
      </c>
      <c r="J40" s="9">
        <v>10891</v>
      </c>
      <c r="K40" s="9">
        <v>9568</v>
      </c>
      <c r="L40" s="9">
        <v>8605</v>
      </c>
      <c r="M40" s="9">
        <v>8172</v>
      </c>
      <c r="N40" s="9">
        <v>8094</v>
      </c>
      <c r="O40" s="9">
        <v>7920</v>
      </c>
      <c r="P40" s="9">
        <v>7531</v>
      </c>
      <c r="Q40" s="9">
        <v>7124</v>
      </c>
      <c r="R40" s="9">
        <v>6943</v>
      </c>
      <c r="S40" s="10">
        <v>6507</v>
      </c>
      <c r="T40" s="10">
        <v>5979</v>
      </c>
      <c r="U40" s="9">
        <v>5470</v>
      </c>
    </row>
    <row r="41" spans="1:21">
      <c r="A41" s="8">
        <v>37</v>
      </c>
      <c r="B41" s="8">
        <v>382</v>
      </c>
      <c r="C41" s="8">
        <v>37382</v>
      </c>
      <c r="D41" s="8" t="s">
        <v>151</v>
      </c>
      <c r="E41" s="11">
        <v>37387</v>
      </c>
      <c r="F41" s="51" t="s">
        <v>150</v>
      </c>
      <c r="G41" s="9">
        <v>16953</v>
      </c>
      <c r="H41" s="9">
        <v>16539</v>
      </c>
      <c r="I41" s="9">
        <v>16087</v>
      </c>
      <c r="J41" s="9">
        <v>15108</v>
      </c>
      <c r="K41" s="9">
        <v>14194</v>
      </c>
      <c r="L41" s="9">
        <v>13946</v>
      </c>
      <c r="M41" s="9">
        <v>14384</v>
      </c>
      <c r="N41" s="9">
        <v>15923</v>
      </c>
      <c r="O41" s="9">
        <v>16724</v>
      </c>
      <c r="P41" s="9">
        <v>16978</v>
      </c>
      <c r="Q41" s="9">
        <v>18297</v>
      </c>
      <c r="R41" s="9">
        <v>19262</v>
      </c>
      <c r="S41" s="10">
        <v>19121</v>
      </c>
      <c r="T41" s="10">
        <v>18646</v>
      </c>
      <c r="U41" s="9">
        <v>18140</v>
      </c>
    </row>
    <row r="42" spans="1:21">
      <c r="A42" s="8">
        <v>37</v>
      </c>
      <c r="B42" s="8">
        <v>403</v>
      </c>
      <c r="C42" s="8">
        <v>37403</v>
      </c>
      <c r="D42" s="8" t="s">
        <v>152</v>
      </c>
      <c r="E42" s="8">
        <v>37403</v>
      </c>
      <c r="F42" s="8" t="s">
        <v>152</v>
      </c>
      <c r="G42" s="9">
        <v>16411</v>
      </c>
      <c r="H42" s="9">
        <v>16087</v>
      </c>
      <c r="I42" s="9">
        <v>16100</v>
      </c>
      <c r="J42" s="9">
        <v>14839</v>
      </c>
      <c r="K42" s="9">
        <v>14286</v>
      </c>
      <c r="L42" s="9">
        <v>14324</v>
      </c>
      <c r="M42" s="9">
        <v>14153</v>
      </c>
      <c r="N42" s="9">
        <v>13807</v>
      </c>
      <c r="O42" s="9">
        <v>13323</v>
      </c>
      <c r="P42" s="9">
        <v>12632</v>
      </c>
      <c r="Q42" s="9">
        <v>12002</v>
      </c>
      <c r="R42" s="9">
        <v>11335</v>
      </c>
      <c r="S42" s="10">
        <v>10747</v>
      </c>
      <c r="T42" s="10">
        <v>9967</v>
      </c>
      <c r="U42" s="9">
        <v>9186</v>
      </c>
    </row>
    <row r="43" spans="1:21">
      <c r="A43" s="8">
        <v>37</v>
      </c>
      <c r="B43" s="8">
        <v>404</v>
      </c>
      <c r="C43" s="8">
        <v>37404</v>
      </c>
      <c r="D43" s="8" t="s">
        <v>153</v>
      </c>
      <c r="E43" s="8">
        <v>37404</v>
      </c>
      <c r="F43" s="8" t="s">
        <v>153</v>
      </c>
      <c r="G43" s="9">
        <v>23868</v>
      </c>
      <c r="H43" s="9">
        <v>24029</v>
      </c>
      <c r="I43" s="9">
        <v>23378</v>
      </c>
      <c r="J43" s="9">
        <v>21899</v>
      </c>
      <c r="K43" s="9">
        <v>20421</v>
      </c>
      <c r="L43" s="9">
        <v>20178</v>
      </c>
      <c r="M43" s="9">
        <v>21883</v>
      </c>
      <c r="N43" s="9">
        <v>22965</v>
      </c>
      <c r="O43" s="9">
        <v>23870</v>
      </c>
      <c r="P43" s="9">
        <v>24080</v>
      </c>
      <c r="Q43" s="9">
        <v>23749</v>
      </c>
      <c r="R43" s="9">
        <v>23657</v>
      </c>
      <c r="S43" s="10">
        <v>23613</v>
      </c>
      <c r="T43" s="10">
        <v>23498</v>
      </c>
      <c r="U43" s="9">
        <v>23366</v>
      </c>
    </row>
    <row r="44" spans="1:21">
      <c r="A44" s="8">
        <v>37</v>
      </c>
      <c r="B44" s="8">
        <v>401</v>
      </c>
      <c r="C44" s="8">
        <v>37401</v>
      </c>
      <c r="D44" s="8" t="s">
        <v>154</v>
      </c>
      <c r="E44" s="11">
        <v>37406</v>
      </c>
      <c r="F44" s="51" t="s">
        <v>155</v>
      </c>
      <c r="G44" s="9">
        <v>7159</v>
      </c>
      <c r="H44" s="9">
        <v>7326</v>
      </c>
      <c r="I44" s="9">
        <v>7007</v>
      </c>
      <c r="J44" s="9">
        <v>6302</v>
      </c>
      <c r="K44" s="9">
        <v>5624</v>
      </c>
      <c r="L44" s="9">
        <v>4932</v>
      </c>
      <c r="M44" s="9">
        <v>4544</v>
      </c>
      <c r="N44" s="9">
        <v>4222</v>
      </c>
      <c r="O44" s="9">
        <v>4048</v>
      </c>
      <c r="P44" s="9">
        <v>3807</v>
      </c>
      <c r="Q44" s="9">
        <v>3660</v>
      </c>
      <c r="R44" s="9">
        <v>3296</v>
      </c>
      <c r="S44" s="10">
        <v>2866</v>
      </c>
      <c r="T44" s="10">
        <v>2521</v>
      </c>
      <c r="U44" s="9">
        <v>2216</v>
      </c>
    </row>
    <row r="45" spans="1:21">
      <c r="A45" s="8">
        <v>37</v>
      </c>
      <c r="B45" s="8">
        <v>402</v>
      </c>
      <c r="C45" s="8">
        <v>37402</v>
      </c>
      <c r="D45" s="8" t="s">
        <v>156</v>
      </c>
      <c r="E45" s="11">
        <v>37406</v>
      </c>
      <c r="F45" s="51" t="s">
        <v>155</v>
      </c>
      <c r="G45" s="9">
        <v>16407</v>
      </c>
      <c r="H45" s="9">
        <v>16716</v>
      </c>
      <c r="I45" s="9">
        <v>16241</v>
      </c>
      <c r="J45" s="9">
        <v>15112</v>
      </c>
      <c r="K45" s="9">
        <v>14058</v>
      </c>
      <c r="L45" s="9">
        <v>13320</v>
      </c>
      <c r="M45" s="9">
        <v>13306</v>
      </c>
      <c r="N45" s="9">
        <v>13541</v>
      </c>
      <c r="O45" s="9">
        <v>13708</v>
      </c>
      <c r="P45" s="9">
        <v>13521</v>
      </c>
      <c r="Q45" s="9">
        <v>13148</v>
      </c>
      <c r="R45" s="9">
        <v>12816</v>
      </c>
      <c r="S45" s="10">
        <v>12472</v>
      </c>
      <c r="T45" s="10">
        <v>12346</v>
      </c>
      <c r="U45" s="9">
        <v>12176</v>
      </c>
    </row>
    <row r="46" spans="1:21">
      <c r="A46" s="8">
        <v>37</v>
      </c>
      <c r="B46" s="8">
        <v>405</v>
      </c>
      <c r="C46" s="8">
        <v>37405</v>
      </c>
      <c r="D46" s="8" t="s">
        <v>157</v>
      </c>
      <c r="E46" s="11">
        <v>37406</v>
      </c>
      <c r="F46" s="51" t="s">
        <v>155</v>
      </c>
      <c r="G46" s="9">
        <v>7112</v>
      </c>
      <c r="H46" s="9">
        <v>7359</v>
      </c>
      <c r="I46" s="9">
        <v>6877</v>
      </c>
      <c r="J46" s="9">
        <v>6473</v>
      </c>
      <c r="K46" s="9">
        <v>5938</v>
      </c>
      <c r="L46" s="9">
        <v>5422</v>
      </c>
      <c r="M46" s="9">
        <v>5371</v>
      </c>
      <c r="N46" s="9">
        <v>5286</v>
      </c>
      <c r="O46" s="9">
        <v>5319</v>
      </c>
      <c r="P46" s="9">
        <v>5169</v>
      </c>
      <c r="Q46" s="9">
        <v>4948</v>
      </c>
      <c r="R46" s="9">
        <v>4857</v>
      </c>
      <c r="S46" s="10">
        <v>4558</v>
      </c>
      <c r="T46" s="10">
        <v>4220</v>
      </c>
      <c r="U46" s="9">
        <v>3985</v>
      </c>
    </row>
    <row r="48" spans="1:21">
      <c r="A48" s="1" t="s">
        <v>103</v>
      </c>
    </row>
    <row r="49" spans="5:21">
      <c r="E49" s="52">
        <v>37201</v>
      </c>
      <c r="F49" s="52" t="s">
        <v>109</v>
      </c>
      <c r="G49" s="53">
        <f t="shared" ref="G49:R49" si="0">SUM(G4:G10)</f>
        <v>246810</v>
      </c>
      <c r="H49" s="53">
        <f t="shared" si="0"/>
        <v>269160</v>
      </c>
      <c r="I49" s="53">
        <f t="shared" si="0"/>
        <v>284685</v>
      </c>
      <c r="J49" s="53">
        <f t="shared" si="0"/>
        <v>295179</v>
      </c>
      <c r="K49" s="53">
        <f t="shared" si="0"/>
        <v>307550</v>
      </c>
      <c r="L49" s="53">
        <f t="shared" si="0"/>
        <v>327170</v>
      </c>
      <c r="M49" s="53">
        <f t="shared" si="0"/>
        <v>360024</v>
      </c>
      <c r="N49" s="53">
        <f t="shared" si="0"/>
        <v>386547</v>
      </c>
      <c r="O49" s="53">
        <f t="shared" si="0"/>
        <v>401020</v>
      </c>
      <c r="P49" s="53">
        <f t="shared" si="0"/>
        <v>406853</v>
      </c>
      <c r="Q49" s="53">
        <f t="shared" si="0"/>
        <v>412626</v>
      </c>
      <c r="R49" s="53">
        <f t="shared" si="0"/>
        <v>416680</v>
      </c>
      <c r="S49" s="47">
        <v>418125</v>
      </c>
      <c r="T49" s="54">
        <v>419429</v>
      </c>
      <c r="U49" s="48">
        <v>420748</v>
      </c>
    </row>
    <row r="50" spans="5:21">
      <c r="E50" s="52">
        <v>37202</v>
      </c>
      <c r="F50" s="52" t="s">
        <v>116</v>
      </c>
      <c r="G50" s="53">
        <f t="shared" ref="G50:R50" si="1">SUM(G11:G13)</f>
        <v>86065</v>
      </c>
      <c r="H50" s="53">
        <f t="shared" si="1"/>
        <v>87339</v>
      </c>
      <c r="I50" s="53">
        <f t="shared" si="1"/>
        <v>86975</v>
      </c>
      <c r="J50" s="53">
        <f t="shared" si="1"/>
        <v>81513</v>
      </c>
      <c r="K50" s="53">
        <f t="shared" si="1"/>
        <v>77525</v>
      </c>
      <c r="L50" s="53">
        <f t="shared" si="1"/>
        <v>78263</v>
      </c>
      <c r="M50" s="53">
        <f t="shared" si="1"/>
        <v>87617</v>
      </c>
      <c r="N50" s="53">
        <f t="shared" si="1"/>
        <v>94849</v>
      </c>
      <c r="O50" s="53">
        <f t="shared" si="1"/>
        <v>99628</v>
      </c>
      <c r="P50" s="53">
        <f t="shared" si="1"/>
        <v>101253</v>
      </c>
      <c r="Q50" s="53">
        <f t="shared" si="1"/>
        <v>106107</v>
      </c>
      <c r="R50" s="53">
        <f t="shared" si="1"/>
        <v>108356</v>
      </c>
      <c r="S50" s="47">
        <v>110085</v>
      </c>
      <c r="T50" s="54">
        <v>110473</v>
      </c>
      <c r="U50" s="48">
        <v>110010</v>
      </c>
    </row>
    <row r="51" spans="5:21">
      <c r="E51" s="52">
        <v>37203</v>
      </c>
      <c r="F51" s="52" t="s">
        <v>119</v>
      </c>
      <c r="G51" s="53">
        <f t="shared" ref="G51:R51" si="2">SUM(G14)</f>
        <v>65069</v>
      </c>
      <c r="H51" s="53">
        <f t="shared" si="2"/>
        <v>66583</v>
      </c>
      <c r="I51" s="53">
        <f t="shared" si="2"/>
        <v>65288</v>
      </c>
      <c r="J51" s="53">
        <f t="shared" si="2"/>
        <v>62152</v>
      </c>
      <c r="K51" s="53">
        <f t="shared" si="2"/>
        <v>61293</v>
      </c>
      <c r="L51" s="53">
        <f t="shared" si="2"/>
        <v>64147</v>
      </c>
      <c r="M51" s="53">
        <f t="shared" si="2"/>
        <v>67624</v>
      </c>
      <c r="N51" s="53">
        <f t="shared" si="2"/>
        <v>66290</v>
      </c>
      <c r="O51" s="53">
        <f t="shared" si="2"/>
        <v>66087</v>
      </c>
      <c r="P51" s="53">
        <f t="shared" si="2"/>
        <v>63876</v>
      </c>
      <c r="Q51" s="53">
        <f t="shared" si="2"/>
        <v>61351</v>
      </c>
      <c r="R51" s="53">
        <f t="shared" si="2"/>
        <v>59228</v>
      </c>
      <c r="S51" s="47">
        <v>57266</v>
      </c>
      <c r="T51" s="54">
        <v>55621</v>
      </c>
      <c r="U51" s="48">
        <v>53164</v>
      </c>
    </row>
    <row r="52" spans="5:21">
      <c r="E52" s="52">
        <v>37204</v>
      </c>
      <c r="F52" s="52" t="s">
        <v>120</v>
      </c>
      <c r="G52" s="53">
        <f t="shared" ref="G52:R52" si="3">SUM(G15)</f>
        <v>36016</v>
      </c>
      <c r="H52" s="53">
        <f t="shared" si="3"/>
        <v>36850</v>
      </c>
      <c r="I52" s="53">
        <f t="shared" si="3"/>
        <v>38045</v>
      </c>
      <c r="J52" s="53">
        <f t="shared" si="3"/>
        <v>36311</v>
      </c>
      <c r="K52" s="53">
        <f t="shared" si="3"/>
        <v>35427</v>
      </c>
      <c r="L52" s="53">
        <f t="shared" si="3"/>
        <v>35254</v>
      </c>
      <c r="M52" s="53">
        <f t="shared" si="3"/>
        <v>38106</v>
      </c>
      <c r="N52" s="53">
        <f t="shared" si="3"/>
        <v>38080</v>
      </c>
      <c r="O52" s="53">
        <f t="shared" si="3"/>
        <v>38630</v>
      </c>
      <c r="P52" s="53">
        <f t="shared" si="3"/>
        <v>38423</v>
      </c>
      <c r="Q52" s="53">
        <f t="shared" si="3"/>
        <v>37361</v>
      </c>
      <c r="R52" s="53">
        <f t="shared" si="3"/>
        <v>36413</v>
      </c>
      <c r="S52" s="47">
        <v>35495</v>
      </c>
      <c r="T52" s="54">
        <v>33817</v>
      </c>
      <c r="U52" s="48">
        <v>32927</v>
      </c>
    </row>
    <row r="53" spans="5:21">
      <c r="E53" s="52">
        <v>37205</v>
      </c>
      <c r="F53" s="52" t="s">
        <v>121</v>
      </c>
      <c r="G53" s="53">
        <f t="shared" ref="G53:R53" si="4">SUM(G16:G18)</f>
        <v>75998</v>
      </c>
      <c r="H53" s="53">
        <f t="shared" si="4"/>
        <v>78362</v>
      </c>
      <c r="I53" s="53">
        <f t="shared" si="4"/>
        <v>76374</v>
      </c>
      <c r="J53" s="53">
        <f t="shared" si="4"/>
        <v>73186</v>
      </c>
      <c r="K53" s="53">
        <f t="shared" si="4"/>
        <v>69099</v>
      </c>
      <c r="L53" s="53">
        <f t="shared" si="4"/>
        <v>66653</v>
      </c>
      <c r="M53" s="53">
        <f t="shared" si="4"/>
        <v>67420</v>
      </c>
      <c r="N53" s="53">
        <f t="shared" si="4"/>
        <v>68435</v>
      </c>
      <c r="O53" s="53">
        <f t="shared" si="4"/>
        <v>69308</v>
      </c>
      <c r="P53" s="53">
        <f t="shared" si="4"/>
        <v>68436</v>
      </c>
      <c r="Q53" s="53">
        <f t="shared" si="4"/>
        <v>67542</v>
      </c>
      <c r="R53" s="53">
        <f t="shared" si="4"/>
        <v>66555</v>
      </c>
      <c r="S53" s="47">
        <v>65226</v>
      </c>
      <c r="T53" s="54">
        <v>62690</v>
      </c>
      <c r="U53" s="48">
        <v>59409</v>
      </c>
    </row>
    <row r="54" spans="5:21">
      <c r="E54" s="52">
        <v>37206</v>
      </c>
      <c r="F54" s="52" t="s">
        <v>124</v>
      </c>
      <c r="G54" s="53">
        <f t="shared" ref="G54:R54" si="5">SUM(G19:G23)</f>
        <v>62206</v>
      </c>
      <c r="H54" s="53">
        <f t="shared" si="5"/>
        <v>61863</v>
      </c>
      <c r="I54" s="53">
        <f t="shared" si="5"/>
        <v>58644</v>
      </c>
      <c r="J54" s="53">
        <f t="shared" si="5"/>
        <v>56901</v>
      </c>
      <c r="K54" s="53">
        <f t="shared" si="5"/>
        <v>54434</v>
      </c>
      <c r="L54" s="53">
        <f t="shared" si="5"/>
        <v>53532</v>
      </c>
      <c r="M54" s="53">
        <f t="shared" si="5"/>
        <v>54548</v>
      </c>
      <c r="N54" s="53">
        <f t="shared" si="5"/>
        <v>55576</v>
      </c>
      <c r="O54" s="53">
        <f t="shared" si="5"/>
        <v>57152</v>
      </c>
      <c r="P54" s="53">
        <f t="shared" si="5"/>
        <v>57604</v>
      </c>
      <c r="Q54" s="53">
        <f t="shared" si="5"/>
        <v>58390</v>
      </c>
      <c r="R54" s="67">
        <f t="shared" si="5"/>
        <v>57773</v>
      </c>
      <c r="S54" s="47">
        <v>55754</v>
      </c>
      <c r="T54" s="54">
        <v>53000</v>
      </c>
      <c r="U54" s="48">
        <v>50272</v>
      </c>
    </row>
    <row r="55" spans="5:21">
      <c r="E55" s="52">
        <v>37207</v>
      </c>
      <c r="F55" s="52" t="s">
        <v>131</v>
      </c>
      <c r="G55" s="53">
        <f>SUM(G24:G26)</f>
        <v>46248</v>
      </c>
      <c r="H55" s="53">
        <f t="shared" ref="H55:R55" si="6">SUM(H24:H26)</f>
        <v>45831</v>
      </c>
      <c r="I55" s="53">
        <f t="shared" si="6"/>
        <v>44662</v>
      </c>
      <c r="J55" s="53">
        <f t="shared" si="6"/>
        <v>44428</v>
      </c>
      <c r="K55" s="53">
        <f t="shared" si="6"/>
        <v>44577</v>
      </c>
      <c r="L55" s="53">
        <f t="shared" si="6"/>
        <v>42572</v>
      </c>
      <c r="M55" s="53">
        <f t="shared" si="6"/>
        <v>43049</v>
      </c>
      <c r="N55" s="53">
        <f t="shared" si="6"/>
        <v>43110</v>
      </c>
      <c r="O55" s="53">
        <f t="shared" si="6"/>
        <v>42446</v>
      </c>
      <c r="P55" s="53">
        <f t="shared" si="6"/>
        <v>40875</v>
      </c>
      <c r="Q55" s="53">
        <f t="shared" si="6"/>
        <v>39226</v>
      </c>
      <c r="R55" s="53">
        <f t="shared" si="6"/>
        <v>37760</v>
      </c>
      <c r="S55" s="47">
        <v>35929</v>
      </c>
      <c r="T55" s="54">
        <v>33625</v>
      </c>
      <c r="U55" s="48">
        <v>31031</v>
      </c>
    </row>
    <row r="56" spans="5:21">
      <c r="E56" s="52">
        <v>37208</v>
      </c>
      <c r="F56" s="52" t="s">
        <v>135</v>
      </c>
      <c r="G56" s="53">
        <f>SUM(G27:G33)</f>
        <v>92227</v>
      </c>
      <c r="H56" s="53">
        <f t="shared" ref="H56:R56" si="7">SUM(H27:H33)</f>
        <v>94397</v>
      </c>
      <c r="I56" s="53">
        <f t="shared" si="7"/>
        <v>90879</v>
      </c>
      <c r="J56" s="53">
        <f t="shared" si="7"/>
        <v>84827</v>
      </c>
      <c r="K56" s="53">
        <f t="shared" si="7"/>
        <v>78690</v>
      </c>
      <c r="L56" s="53">
        <f t="shared" si="7"/>
        <v>75210</v>
      </c>
      <c r="M56" s="53">
        <f t="shared" si="7"/>
        <v>76726</v>
      </c>
      <c r="N56" s="53">
        <f t="shared" si="7"/>
        <v>77939</v>
      </c>
      <c r="O56" s="53">
        <f t="shared" si="7"/>
        <v>78282</v>
      </c>
      <c r="P56" s="53">
        <f t="shared" si="7"/>
        <v>77284</v>
      </c>
      <c r="Q56" s="53">
        <f t="shared" si="7"/>
        <v>75845</v>
      </c>
      <c r="R56" s="53">
        <f t="shared" si="7"/>
        <v>73494</v>
      </c>
      <c r="S56" s="47">
        <v>71180</v>
      </c>
      <c r="T56" s="54">
        <v>68512</v>
      </c>
      <c r="U56" s="48">
        <v>65524</v>
      </c>
    </row>
    <row r="57" spans="5:21">
      <c r="E57" s="52">
        <v>37322</v>
      </c>
      <c r="F57" s="52" t="s">
        <v>142</v>
      </c>
      <c r="G57" s="53">
        <f>SUM(G34)</f>
        <v>29336</v>
      </c>
      <c r="H57" s="53">
        <f t="shared" ref="H57:R57" si="8">SUM(H34)</f>
        <v>28805</v>
      </c>
      <c r="I57" s="53">
        <f t="shared" si="8"/>
        <v>26802</v>
      </c>
      <c r="J57" s="53">
        <f t="shared" si="8"/>
        <v>24879</v>
      </c>
      <c r="K57" s="53">
        <f t="shared" si="8"/>
        <v>23514</v>
      </c>
      <c r="L57" s="53">
        <f t="shared" si="8"/>
        <v>22037</v>
      </c>
      <c r="M57" s="53">
        <f t="shared" si="8"/>
        <v>21521</v>
      </c>
      <c r="N57" s="53">
        <f t="shared" si="8"/>
        <v>21398</v>
      </c>
      <c r="O57" s="53">
        <f t="shared" si="8"/>
        <v>20752</v>
      </c>
      <c r="P57" s="53">
        <f t="shared" si="8"/>
        <v>20191</v>
      </c>
      <c r="Q57" s="53">
        <f t="shared" si="8"/>
        <v>19074</v>
      </c>
      <c r="R57" s="53">
        <f t="shared" si="8"/>
        <v>17711</v>
      </c>
      <c r="S57" s="47">
        <v>16411</v>
      </c>
      <c r="T57" s="54">
        <v>15123</v>
      </c>
      <c r="U57" s="48">
        <v>14002</v>
      </c>
    </row>
    <row r="58" spans="5:21">
      <c r="E58" s="52">
        <v>37324</v>
      </c>
      <c r="F58" s="52" t="s">
        <v>158</v>
      </c>
      <c r="G58" s="53">
        <f>SUM(G35:G36)</f>
        <v>33328</v>
      </c>
      <c r="H58" s="53">
        <f t="shared" ref="H58:R58" si="9">SUM(H35:H36)</f>
        <v>32144</v>
      </c>
      <c r="I58" s="53">
        <f t="shared" si="9"/>
        <v>30073</v>
      </c>
      <c r="J58" s="53">
        <f t="shared" si="9"/>
        <v>27567</v>
      </c>
      <c r="K58" s="53">
        <f t="shared" si="9"/>
        <v>25576</v>
      </c>
      <c r="L58" s="53">
        <f t="shared" si="9"/>
        <v>23448</v>
      </c>
      <c r="M58" s="53">
        <f t="shared" si="9"/>
        <v>22519</v>
      </c>
      <c r="N58" s="53">
        <f t="shared" si="9"/>
        <v>22170</v>
      </c>
      <c r="O58" s="53">
        <f t="shared" si="9"/>
        <v>21433</v>
      </c>
      <c r="P58" s="53">
        <f t="shared" si="9"/>
        <v>20455</v>
      </c>
      <c r="Q58" s="53">
        <f t="shared" si="9"/>
        <v>19700</v>
      </c>
      <c r="R58" s="53">
        <f t="shared" si="9"/>
        <v>18303</v>
      </c>
      <c r="S58" s="47">
        <v>17257</v>
      </c>
      <c r="T58" s="54">
        <v>16152</v>
      </c>
      <c r="U58" s="48">
        <v>14862</v>
      </c>
    </row>
    <row r="59" spans="5:21">
      <c r="E59" s="52">
        <v>37341</v>
      </c>
      <c r="F59" s="52" t="s">
        <v>146</v>
      </c>
      <c r="G59" s="53">
        <f>SUM(G37)</f>
        <v>29157</v>
      </c>
      <c r="H59" s="53">
        <f t="shared" ref="H59:R59" si="10">SUM(H37)</f>
        <v>28589</v>
      </c>
      <c r="I59" s="53">
        <f t="shared" si="10"/>
        <v>27538</v>
      </c>
      <c r="J59" s="53">
        <f t="shared" si="10"/>
        <v>25415</v>
      </c>
      <c r="K59" s="53">
        <f t="shared" si="10"/>
        <v>24016</v>
      </c>
      <c r="L59" s="53">
        <f t="shared" si="10"/>
        <v>23308</v>
      </c>
      <c r="M59" s="53">
        <f t="shared" si="10"/>
        <v>23930</v>
      </c>
      <c r="N59" s="53">
        <f t="shared" si="10"/>
        <v>24989</v>
      </c>
      <c r="O59" s="53">
        <f t="shared" si="10"/>
        <v>26021</v>
      </c>
      <c r="P59" s="53">
        <f t="shared" si="10"/>
        <v>26966</v>
      </c>
      <c r="Q59" s="53">
        <f t="shared" si="10"/>
        <v>27766</v>
      </c>
      <c r="R59" s="53">
        <f t="shared" si="10"/>
        <v>28769</v>
      </c>
      <c r="S59" s="47">
        <v>28790</v>
      </c>
      <c r="T59" s="54">
        <v>28464</v>
      </c>
      <c r="U59" s="48">
        <v>27684</v>
      </c>
    </row>
    <row r="60" spans="5:21">
      <c r="E60" s="52">
        <v>37364</v>
      </c>
      <c r="F60" s="52" t="s">
        <v>147</v>
      </c>
      <c r="G60" s="53">
        <f t="shared" ref="G60:R61" si="11">SUM(G38)</f>
        <v>6137</v>
      </c>
      <c r="H60" s="53">
        <f t="shared" si="11"/>
        <v>6667</v>
      </c>
      <c r="I60" s="53">
        <f t="shared" si="11"/>
        <v>7501</v>
      </c>
      <c r="J60" s="53">
        <f t="shared" si="11"/>
        <v>7382</v>
      </c>
      <c r="K60" s="53">
        <f t="shared" si="11"/>
        <v>6378</v>
      </c>
      <c r="L60" s="53">
        <f t="shared" si="11"/>
        <v>6007</v>
      </c>
      <c r="M60" s="53">
        <f t="shared" si="11"/>
        <v>5643</v>
      </c>
      <c r="N60" s="53">
        <f t="shared" si="11"/>
        <v>5302</v>
      </c>
      <c r="O60" s="53">
        <f t="shared" si="11"/>
        <v>5034</v>
      </c>
      <c r="P60" s="53">
        <f t="shared" si="11"/>
        <v>4671</v>
      </c>
      <c r="Q60" s="53">
        <f t="shared" si="11"/>
        <v>4162</v>
      </c>
      <c r="R60" s="53">
        <f t="shared" si="11"/>
        <v>3705</v>
      </c>
      <c r="S60" s="47">
        <v>3538</v>
      </c>
      <c r="T60" s="54">
        <v>3325</v>
      </c>
      <c r="U60" s="48">
        <v>3139</v>
      </c>
    </row>
    <row r="61" spans="5:21">
      <c r="E61" s="52">
        <v>37386</v>
      </c>
      <c r="F61" s="52" t="s">
        <v>148</v>
      </c>
      <c r="G61" s="53">
        <f t="shared" si="11"/>
        <v>8711</v>
      </c>
      <c r="H61" s="53">
        <f t="shared" si="11"/>
        <v>8907</v>
      </c>
      <c r="I61" s="53">
        <f t="shared" si="11"/>
        <v>8911</v>
      </c>
      <c r="J61" s="53">
        <f t="shared" si="11"/>
        <v>8503</v>
      </c>
      <c r="K61" s="53">
        <f t="shared" si="11"/>
        <v>8677</v>
      </c>
      <c r="L61" s="53">
        <f t="shared" si="11"/>
        <v>9569</v>
      </c>
      <c r="M61" s="53">
        <f t="shared" si="11"/>
        <v>10752</v>
      </c>
      <c r="N61" s="53">
        <f t="shared" si="11"/>
        <v>11341</v>
      </c>
      <c r="O61" s="53">
        <f t="shared" si="11"/>
        <v>11864</v>
      </c>
      <c r="P61" s="53">
        <f t="shared" si="11"/>
        <v>12807</v>
      </c>
      <c r="Q61" s="53">
        <f t="shared" si="11"/>
        <v>14928</v>
      </c>
      <c r="R61" s="53">
        <f t="shared" si="11"/>
        <v>15978</v>
      </c>
      <c r="S61" s="47">
        <v>17460</v>
      </c>
      <c r="T61" s="54">
        <v>18434</v>
      </c>
      <c r="U61" s="48">
        <v>18952</v>
      </c>
    </row>
    <row r="62" spans="5:21">
      <c r="E62" s="52">
        <v>37387</v>
      </c>
      <c r="F62" s="52" t="s">
        <v>159</v>
      </c>
      <c r="G62" s="53">
        <f>SUM(G40:G41)</f>
        <v>29408</v>
      </c>
      <c r="H62" s="53">
        <f t="shared" ref="H62:R62" si="12">SUM(H40:H41)</f>
        <v>29008</v>
      </c>
      <c r="I62" s="53">
        <f t="shared" si="12"/>
        <v>27843</v>
      </c>
      <c r="J62" s="53">
        <f t="shared" si="12"/>
        <v>25999</v>
      </c>
      <c r="K62" s="53">
        <f t="shared" si="12"/>
        <v>23762</v>
      </c>
      <c r="L62" s="53">
        <f t="shared" si="12"/>
        <v>22551</v>
      </c>
      <c r="M62" s="53">
        <f t="shared" si="12"/>
        <v>22556</v>
      </c>
      <c r="N62" s="53">
        <f t="shared" si="12"/>
        <v>24017</v>
      </c>
      <c r="O62" s="53">
        <f t="shared" si="12"/>
        <v>24644</v>
      </c>
      <c r="P62" s="53">
        <f t="shared" si="12"/>
        <v>24509</v>
      </c>
      <c r="Q62" s="53">
        <f t="shared" si="12"/>
        <v>25421</v>
      </c>
      <c r="R62" s="53">
        <f t="shared" si="12"/>
        <v>26205</v>
      </c>
      <c r="S62" s="47">
        <v>25628</v>
      </c>
      <c r="T62" s="54">
        <v>24625</v>
      </c>
      <c r="U62" s="48">
        <v>23610</v>
      </c>
    </row>
    <row r="63" spans="5:21">
      <c r="E63" s="52">
        <v>37403</v>
      </c>
      <c r="F63" s="52" t="s">
        <v>152</v>
      </c>
      <c r="G63" s="53">
        <f>SUM(G42)</f>
        <v>16411</v>
      </c>
      <c r="H63" s="53">
        <f t="shared" ref="H63:R64" si="13">SUM(H42)</f>
        <v>16087</v>
      </c>
      <c r="I63" s="53">
        <f t="shared" si="13"/>
        <v>16100</v>
      </c>
      <c r="J63" s="53">
        <f t="shared" si="13"/>
        <v>14839</v>
      </c>
      <c r="K63" s="53">
        <f t="shared" si="13"/>
        <v>14286</v>
      </c>
      <c r="L63" s="53">
        <f t="shared" si="13"/>
        <v>14324</v>
      </c>
      <c r="M63" s="53">
        <f t="shared" si="13"/>
        <v>14153</v>
      </c>
      <c r="N63" s="53">
        <f t="shared" si="13"/>
        <v>13807</v>
      </c>
      <c r="O63" s="53">
        <f t="shared" si="13"/>
        <v>13323</v>
      </c>
      <c r="P63" s="53">
        <f t="shared" si="13"/>
        <v>12632</v>
      </c>
      <c r="Q63" s="53">
        <f t="shared" si="13"/>
        <v>12002</v>
      </c>
      <c r="R63" s="53">
        <f t="shared" si="13"/>
        <v>11335</v>
      </c>
      <c r="S63" s="47">
        <v>10747</v>
      </c>
      <c r="T63" s="54">
        <v>9967</v>
      </c>
      <c r="U63" s="48">
        <v>9186</v>
      </c>
    </row>
    <row r="64" spans="5:21">
      <c r="E64" s="52">
        <v>37404</v>
      </c>
      <c r="F64" s="52" t="s">
        <v>153</v>
      </c>
      <c r="G64" s="53">
        <f>SUM(G43)</f>
        <v>23868</v>
      </c>
      <c r="H64" s="53">
        <f t="shared" si="13"/>
        <v>24029</v>
      </c>
      <c r="I64" s="53">
        <f t="shared" si="13"/>
        <v>23378</v>
      </c>
      <c r="J64" s="53">
        <f t="shared" si="13"/>
        <v>21899</v>
      </c>
      <c r="K64" s="53">
        <f t="shared" si="13"/>
        <v>20421</v>
      </c>
      <c r="L64" s="53">
        <f t="shared" si="13"/>
        <v>20178</v>
      </c>
      <c r="M64" s="53">
        <f t="shared" si="13"/>
        <v>21883</v>
      </c>
      <c r="N64" s="53">
        <f t="shared" si="13"/>
        <v>22965</v>
      </c>
      <c r="O64" s="53">
        <f t="shared" si="13"/>
        <v>23870</v>
      </c>
      <c r="P64" s="53">
        <f t="shared" si="13"/>
        <v>24080</v>
      </c>
      <c r="Q64" s="53">
        <f t="shared" si="13"/>
        <v>23749</v>
      </c>
      <c r="R64" s="53">
        <f t="shared" si="13"/>
        <v>23657</v>
      </c>
      <c r="S64" s="47">
        <v>23613</v>
      </c>
      <c r="T64" s="54">
        <v>23498</v>
      </c>
      <c r="U64" s="48">
        <v>23366</v>
      </c>
    </row>
    <row r="65" spans="5:22">
      <c r="E65" s="52">
        <v>37406</v>
      </c>
      <c r="F65" s="52" t="s">
        <v>160</v>
      </c>
      <c r="G65" s="53">
        <f>SUM(G44:G46)</f>
        <v>30678</v>
      </c>
      <c r="H65" s="53">
        <f t="shared" ref="H65:R65" si="14">SUM(H44:H46)</f>
        <v>31401</v>
      </c>
      <c r="I65" s="53">
        <f t="shared" si="14"/>
        <v>30125</v>
      </c>
      <c r="J65" s="53">
        <f t="shared" si="14"/>
        <v>27887</v>
      </c>
      <c r="K65" s="53">
        <f t="shared" si="14"/>
        <v>25620</v>
      </c>
      <c r="L65" s="53">
        <f t="shared" si="14"/>
        <v>23674</v>
      </c>
      <c r="M65" s="53">
        <f t="shared" si="14"/>
        <v>23221</v>
      </c>
      <c r="N65" s="53">
        <f t="shared" si="14"/>
        <v>23049</v>
      </c>
      <c r="O65" s="53">
        <f t="shared" si="14"/>
        <v>23075</v>
      </c>
      <c r="P65" s="53">
        <f t="shared" si="14"/>
        <v>22497</v>
      </c>
      <c r="Q65" s="53">
        <f t="shared" si="14"/>
        <v>21756</v>
      </c>
      <c r="R65" s="53">
        <f t="shared" si="14"/>
        <v>20969</v>
      </c>
      <c r="S65" s="47">
        <v>19896</v>
      </c>
      <c r="T65" s="54">
        <v>19087</v>
      </c>
      <c r="U65" s="48">
        <v>18377</v>
      </c>
    </row>
    <row r="68" spans="5:22">
      <c r="E68" s="52">
        <v>37000</v>
      </c>
      <c r="F68" t="s">
        <v>161</v>
      </c>
      <c r="G68" s="53">
        <f>SUM(G69:G85)</f>
        <v>917673</v>
      </c>
      <c r="H68" s="53">
        <f t="shared" ref="H68:T68" si="15">SUM(H69:H85)</f>
        <v>946022</v>
      </c>
      <c r="I68" s="53">
        <f t="shared" si="15"/>
        <v>943823</v>
      </c>
      <c r="J68" s="53">
        <f t="shared" si="15"/>
        <v>918867</v>
      </c>
      <c r="K68" s="53">
        <f t="shared" si="15"/>
        <v>900845</v>
      </c>
      <c r="L68" s="53">
        <f t="shared" si="15"/>
        <v>907897</v>
      </c>
      <c r="M68" s="53">
        <f t="shared" si="15"/>
        <v>961292</v>
      </c>
      <c r="N68" s="53">
        <f t="shared" si="15"/>
        <v>999864</v>
      </c>
      <c r="O68" s="53">
        <f t="shared" si="15"/>
        <v>1022569</v>
      </c>
      <c r="P68" s="53">
        <f t="shared" si="15"/>
        <v>1023412</v>
      </c>
      <c r="Q68" s="53">
        <f t="shared" si="15"/>
        <v>1027006</v>
      </c>
      <c r="R68" s="53">
        <f t="shared" si="15"/>
        <v>1022891</v>
      </c>
      <c r="S68" s="53">
        <f t="shared" si="15"/>
        <v>1012400</v>
      </c>
      <c r="T68" s="53">
        <f t="shared" si="15"/>
        <v>995842</v>
      </c>
      <c r="U68" s="54"/>
      <c r="V68" t="s">
        <v>161</v>
      </c>
    </row>
    <row r="69" spans="5:22">
      <c r="E69" s="52">
        <v>37201</v>
      </c>
      <c r="F69" s="52" t="s">
        <v>109</v>
      </c>
      <c r="G69" s="53">
        <v>246810</v>
      </c>
      <c r="H69" s="53">
        <v>269160</v>
      </c>
      <c r="I69" s="53">
        <v>284685</v>
      </c>
      <c r="J69" s="53">
        <v>295179</v>
      </c>
      <c r="K69" s="53">
        <v>307550</v>
      </c>
      <c r="L69" s="53">
        <v>327170</v>
      </c>
      <c r="M69" s="53">
        <v>360024</v>
      </c>
      <c r="N69" s="53">
        <v>386547</v>
      </c>
      <c r="O69" s="53">
        <v>401020</v>
      </c>
      <c r="P69" s="53">
        <v>406853</v>
      </c>
      <c r="Q69" s="53">
        <v>412626</v>
      </c>
      <c r="R69" s="53">
        <v>416680</v>
      </c>
      <c r="S69" s="53">
        <v>418125</v>
      </c>
      <c r="T69" s="53">
        <v>419429</v>
      </c>
      <c r="U69" s="48">
        <v>420748</v>
      </c>
      <c r="V69" t="s">
        <v>109</v>
      </c>
    </row>
    <row r="70" spans="5:22">
      <c r="E70" s="52">
        <v>37202</v>
      </c>
      <c r="F70" s="52" t="s">
        <v>116</v>
      </c>
      <c r="G70" s="53">
        <v>86065</v>
      </c>
      <c r="H70" s="53">
        <v>87339</v>
      </c>
      <c r="I70" s="53">
        <v>86975</v>
      </c>
      <c r="J70" s="53">
        <v>81513</v>
      </c>
      <c r="K70" s="53">
        <v>77525</v>
      </c>
      <c r="L70" s="53">
        <v>78263</v>
      </c>
      <c r="M70" s="53">
        <v>87617</v>
      </c>
      <c r="N70" s="53">
        <v>94849</v>
      </c>
      <c r="O70" s="53">
        <v>99628</v>
      </c>
      <c r="P70" s="53">
        <v>101253</v>
      </c>
      <c r="Q70" s="53">
        <v>106107</v>
      </c>
      <c r="R70" s="53">
        <v>108356</v>
      </c>
      <c r="S70" s="53">
        <v>110085</v>
      </c>
      <c r="T70" s="53">
        <v>110473</v>
      </c>
      <c r="U70" s="48">
        <v>110010</v>
      </c>
      <c r="V70" t="s">
        <v>116</v>
      </c>
    </row>
    <row r="71" spans="5:22">
      <c r="E71" s="52">
        <v>37203</v>
      </c>
      <c r="F71" s="52" t="s">
        <v>119</v>
      </c>
      <c r="G71" s="53">
        <v>65069</v>
      </c>
      <c r="H71" s="53">
        <v>66583</v>
      </c>
      <c r="I71" s="53">
        <v>65288</v>
      </c>
      <c r="J71" s="53">
        <v>62152</v>
      </c>
      <c r="K71" s="53">
        <v>61293</v>
      </c>
      <c r="L71" s="53">
        <v>64147</v>
      </c>
      <c r="M71" s="53">
        <v>67624</v>
      </c>
      <c r="N71" s="53">
        <v>66290</v>
      </c>
      <c r="O71" s="53">
        <v>66087</v>
      </c>
      <c r="P71" s="53">
        <v>63876</v>
      </c>
      <c r="Q71" s="53">
        <v>61351</v>
      </c>
      <c r="R71" s="53">
        <v>59228</v>
      </c>
      <c r="S71" s="53">
        <v>57266</v>
      </c>
      <c r="T71" s="53">
        <v>55621</v>
      </c>
      <c r="U71" s="48">
        <v>53164</v>
      </c>
      <c r="V71" t="s">
        <v>119</v>
      </c>
    </row>
    <row r="72" spans="5:22">
      <c r="E72" s="52">
        <v>37204</v>
      </c>
      <c r="F72" s="52" t="s">
        <v>120</v>
      </c>
      <c r="G72" s="53">
        <v>36016</v>
      </c>
      <c r="H72" s="53">
        <v>36850</v>
      </c>
      <c r="I72" s="53">
        <v>38045</v>
      </c>
      <c r="J72" s="53">
        <v>36311</v>
      </c>
      <c r="K72" s="53">
        <v>35427</v>
      </c>
      <c r="L72" s="53">
        <v>35254</v>
      </c>
      <c r="M72" s="53">
        <v>38106</v>
      </c>
      <c r="N72" s="53">
        <v>38080</v>
      </c>
      <c r="O72" s="53">
        <v>38630</v>
      </c>
      <c r="P72" s="53">
        <v>38423</v>
      </c>
      <c r="Q72" s="53">
        <v>37361</v>
      </c>
      <c r="R72" s="53">
        <v>36413</v>
      </c>
      <c r="S72" s="53">
        <v>35495</v>
      </c>
      <c r="T72" s="53">
        <v>33817</v>
      </c>
      <c r="U72" s="48">
        <v>32927</v>
      </c>
      <c r="V72" t="s">
        <v>120</v>
      </c>
    </row>
    <row r="73" spans="5:22">
      <c r="E73" s="52">
        <v>37205</v>
      </c>
      <c r="F73" s="52" t="s">
        <v>121</v>
      </c>
      <c r="G73" s="53">
        <v>75998</v>
      </c>
      <c r="H73" s="53">
        <v>78362</v>
      </c>
      <c r="I73" s="53">
        <v>76374</v>
      </c>
      <c r="J73" s="53">
        <v>73186</v>
      </c>
      <c r="K73" s="53">
        <v>69099</v>
      </c>
      <c r="L73" s="53">
        <v>66653</v>
      </c>
      <c r="M73" s="53">
        <v>67420</v>
      </c>
      <c r="N73" s="53">
        <v>68435</v>
      </c>
      <c r="O73" s="53">
        <v>69308</v>
      </c>
      <c r="P73" s="53">
        <v>68436</v>
      </c>
      <c r="Q73" s="53">
        <v>67542</v>
      </c>
      <c r="R73" s="53">
        <v>66555</v>
      </c>
      <c r="S73" s="53">
        <v>65226</v>
      </c>
      <c r="T73" s="53">
        <v>62690</v>
      </c>
      <c r="U73" s="48">
        <v>59409</v>
      </c>
      <c r="V73" t="s">
        <v>121</v>
      </c>
    </row>
    <row r="74" spans="5:22">
      <c r="E74" s="52">
        <v>37206</v>
      </c>
      <c r="F74" s="52" t="s">
        <v>124</v>
      </c>
      <c r="G74" s="53">
        <v>62206</v>
      </c>
      <c r="H74" s="53">
        <v>61863</v>
      </c>
      <c r="I74" s="53">
        <v>58644</v>
      </c>
      <c r="J74" s="53">
        <v>56901</v>
      </c>
      <c r="K74" s="53">
        <v>54434</v>
      </c>
      <c r="L74" s="53">
        <v>53532</v>
      </c>
      <c r="M74" s="53">
        <v>54548</v>
      </c>
      <c r="N74" s="53">
        <v>55576</v>
      </c>
      <c r="O74" s="53">
        <v>57152</v>
      </c>
      <c r="P74" s="53">
        <v>57604</v>
      </c>
      <c r="Q74" s="53">
        <v>58390</v>
      </c>
      <c r="R74" s="67">
        <v>57773</v>
      </c>
      <c r="S74" s="53">
        <v>55754</v>
      </c>
      <c r="T74" s="53">
        <v>53000</v>
      </c>
      <c r="U74" s="48">
        <v>50272</v>
      </c>
      <c r="V74" t="s">
        <v>124</v>
      </c>
    </row>
    <row r="75" spans="5:22">
      <c r="E75" s="52">
        <v>37207</v>
      </c>
      <c r="F75" s="52" t="s">
        <v>131</v>
      </c>
      <c r="G75" s="53">
        <v>46248</v>
      </c>
      <c r="H75" s="53">
        <v>45831</v>
      </c>
      <c r="I75" s="53">
        <v>44662</v>
      </c>
      <c r="J75" s="53">
        <v>44428</v>
      </c>
      <c r="K75" s="53">
        <v>44577</v>
      </c>
      <c r="L75" s="53">
        <v>42572</v>
      </c>
      <c r="M75" s="53">
        <v>43049</v>
      </c>
      <c r="N75" s="53">
        <v>43110</v>
      </c>
      <c r="O75" s="53">
        <v>42446</v>
      </c>
      <c r="P75" s="53">
        <v>40875</v>
      </c>
      <c r="Q75" s="53">
        <v>39226</v>
      </c>
      <c r="R75" s="53">
        <v>37760</v>
      </c>
      <c r="S75" s="53">
        <v>35929</v>
      </c>
      <c r="T75" s="53">
        <v>33625</v>
      </c>
      <c r="U75" s="48">
        <v>31031</v>
      </c>
      <c r="V75" t="s">
        <v>131</v>
      </c>
    </row>
    <row r="76" spans="5:22">
      <c r="E76" s="52">
        <v>37208</v>
      </c>
      <c r="F76" s="52" t="s">
        <v>135</v>
      </c>
      <c r="G76" s="53">
        <v>92227</v>
      </c>
      <c r="H76" s="53">
        <v>94397</v>
      </c>
      <c r="I76" s="53">
        <v>90879</v>
      </c>
      <c r="J76" s="53">
        <v>84827</v>
      </c>
      <c r="K76" s="53">
        <v>78690</v>
      </c>
      <c r="L76" s="53">
        <v>75210</v>
      </c>
      <c r="M76" s="53">
        <v>76726</v>
      </c>
      <c r="N76" s="53">
        <v>77939</v>
      </c>
      <c r="O76" s="53">
        <v>78282</v>
      </c>
      <c r="P76" s="53">
        <v>77284</v>
      </c>
      <c r="Q76" s="53">
        <v>75845</v>
      </c>
      <c r="R76" s="53">
        <v>73494</v>
      </c>
      <c r="S76" s="53">
        <v>71180</v>
      </c>
      <c r="T76" s="53">
        <v>68512</v>
      </c>
      <c r="U76" s="48">
        <v>65524</v>
      </c>
      <c r="V76" t="s">
        <v>135</v>
      </c>
    </row>
    <row r="77" spans="5:22">
      <c r="E77" s="52">
        <v>37322</v>
      </c>
      <c r="F77" s="52" t="s">
        <v>142</v>
      </c>
      <c r="G77" s="53">
        <v>29336</v>
      </c>
      <c r="H77" s="53">
        <v>28805</v>
      </c>
      <c r="I77" s="53">
        <v>26802</v>
      </c>
      <c r="J77" s="53">
        <v>24879</v>
      </c>
      <c r="K77" s="53">
        <v>23514</v>
      </c>
      <c r="L77" s="53">
        <v>22037</v>
      </c>
      <c r="M77" s="53">
        <v>21521</v>
      </c>
      <c r="N77" s="53">
        <v>21398</v>
      </c>
      <c r="O77" s="53">
        <v>20752</v>
      </c>
      <c r="P77" s="53">
        <v>20191</v>
      </c>
      <c r="Q77" s="53">
        <v>19074</v>
      </c>
      <c r="R77" s="53">
        <v>17711</v>
      </c>
      <c r="S77" s="53">
        <v>16411</v>
      </c>
      <c r="T77" s="53">
        <v>15123</v>
      </c>
      <c r="U77" s="48">
        <v>14002</v>
      </c>
      <c r="V77" t="s">
        <v>142</v>
      </c>
    </row>
    <row r="78" spans="5:22">
      <c r="E78" s="52">
        <v>37324</v>
      </c>
      <c r="F78" s="52" t="s">
        <v>158</v>
      </c>
      <c r="G78" s="53">
        <v>33328</v>
      </c>
      <c r="H78" s="53">
        <v>32144</v>
      </c>
      <c r="I78" s="53">
        <v>30073</v>
      </c>
      <c r="J78" s="53">
        <v>27567</v>
      </c>
      <c r="K78" s="53">
        <v>25576</v>
      </c>
      <c r="L78" s="53">
        <v>23448</v>
      </c>
      <c r="M78" s="53">
        <v>22519</v>
      </c>
      <c r="N78" s="53">
        <v>22170</v>
      </c>
      <c r="O78" s="53">
        <v>21433</v>
      </c>
      <c r="P78" s="53">
        <v>20455</v>
      </c>
      <c r="Q78" s="53">
        <v>19700</v>
      </c>
      <c r="R78" s="53">
        <v>18303</v>
      </c>
      <c r="S78" s="53">
        <v>17257</v>
      </c>
      <c r="T78" s="53">
        <v>16152</v>
      </c>
      <c r="U78" s="48">
        <v>14862</v>
      </c>
      <c r="V78" t="s">
        <v>158</v>
      </c>
    </row>
    <row r="79" spans="5:22">
      <c r="E79" s="52">
        <v>37341</v>
      </c>
      <c r="F79" s="52" t="s">
        <v>146</v>
      </c>
      <c r="G79" s="53">
        <v>29157</v>
      </c>
      <c r="H79" s="53">
        <v>28589</v>
      </c>
      <c r="I79" s="53">
        <v>27538</v>
      </c>
      <c r="J79" s="53">
        <v>25415</v>
      </c>
      <c r="K79" s="53">
        <v>24016</v>
      </c>
      <c r="L79" s="53">
        <v>23308</v>
      </c>
      <c r="M79" s="53">
        <v>23930</v>
      </c>
      <c r="N79" s="53">
        <v>24989</v>
      </c>
      <c r="O79" s="53">
        <v>26021</v>
      </c>
      <c r="P79" s="53">
        <v>26966</v>
      </c>
      <c r="Q79" s="53">
        <v>27766</v>
      </c>
      <c r="R79" s="53">
        <v>28769</v>
      </c>
      <c r="S79" s="53">
        <v>28790</v>
      </c>
      <c r="T79" s="53">
        <v>28464</v>
      </c>
      <c r="U79" s="48">
        <v>27684</v>
      </c>
      <c r="V79" t="s">
        <v>146</v>
      </c>
    </row>
    <row r="80" spans="5:22">
      <c r="E80" s="52">
        <v>37364</v>
      </c>
      <c r="F80" s="52" t="s">
        <v>147</v>
      </c>
      <c r="G80" s="53">
        <v>6137</v>
      </c>
      <c r="H80" s="53">
        <v>6667</v>
      </c>
      <c r="I80" s="53">
        <v>7501</v>
      </c>
      <c r="J80" s="53">
        <v>7382</v>
      </c>
      <c r="K80" s="53">
        <v>6378</v>
      </c>
      <c r="L80" s="53">
        <v>6007</v>
      </c>
      <c r="M80" s="53">
        <v>5643</v>
      </c>
      <c r="N80" s="53">
        <v>5302</v>
      </c>
      <c r="O80" s="53">
        <v>5034</v>
      </c>
      <c r="P80" s="53">
        <v>4671</v>
      </c>
      <c r="Q80" s="53">
        <v>4162</v>
      </c>
      <c r="R80" s="53">
        <v>3705</v>
      </c>
      <c r="S80" s="53">
        <v>3538</v>
      </c>
      <c r="T80" s="53">
        <v>3325</v>
      </c>
      <c r="U80" s="48">
        <v>3139</v>
      </c>
      <c r="V80" t="s">
        <v>147</v>
      </c>
    </row>
    <row r="81" spans="5:22">
      <c r="E81" s="52">
        <v>37386</v>
      </c>
      <c r="F81" s="52" t="s">
        <v>148</v>
      </c>
      <c r="G81" s="53">
        <v>8711</v>
      </c>
      <c r="H81" s="53">
        <v>8907</v>
      </c>
      <c r="I81" s="53">
        <v>8911</v>
      </c>
      <c r="J81" s="53">
        <v>8503</v>
      </c>
      <c r="K81" s="53">
        <v>8677</v>
      </c>
      <c r="L81" s="53">
        <v>9569</v>
      </c>
      <c r="M81" s="53">
        <v>10752</v>
      </c>
      <c r="N81" s="53">
        <v>11341</v>
      </c>
      <c r="O81" s="53">
        <v>11864</v>
      </c>
      <c r="P81" s="53">
        <v>12807</v>
      </c>
      <c r="Q81" s="53">
        <v>14928</v>
      </c>
      <c r="R81" s="53">
        <v>15978</v>
      </c>
      <c r="S81" s="53">
        <v>17460</v>
      </c>
      <c r="T81" s="53">
        <v>18434</v>
      </c>
      <c r="U81" s="48">
        <v>18952</v>
      </c>
      <c r="V81" t="s">
        <v>148</v>
      </c>
    </row>
    <row r="82" spans="5:22">
      <c r="E82" s="52">
        <v>37387</v>
      </c>
      <c r="F82" s="52" t="s">
        <v>159</v>
      </c>
      <c r="G82" s="53">
        <v>29408</v>
      </c>
      <c r="H82" s="53">
        <v>29008</v>
      </c>
      <c r="I82" s="53">
        <v>27843</v>
      </c>
      <c r="J82" s="53">
        <v>25999</v>
      </c>
      <c r="K82" s="53">
        <v>23762</v>
      </c>
      <c r="L82" s="53">
        <v>22551</v>
      </c>
      <c r="M82" s="53">
        <v>22556</v>
      </c>
      <c r="N82" s="53">
        <v>24017</v>
      </c>
      <c r="O82" s="53">
        <v>24644</v>
      </c>
      <c r="P82" s="53">
        <v>24509</v>
      </c>
      <c r="Q82" s="53">
        <v>25421</v>
      </c>
      <c r="R82" s="53">
        <v>26205</v>
      </c>
      <c r="S82" s="53">
        <v>25628</v>
      </c>
      <c r="T82" s="53">
        <v>24625</v>
      </c>
      <c r="U82" s="48">
        <v>23610</v>
      </c>
      <c r="V82" t="s">
        <v>159</v>
      </c>
    </row>
    <row r="83" spans="5:22">
      <c r="E83" s="52">
        <v>37403</v>
      </c>
      <c r="F83" s="52" t="s">
        <v>152</v>
      </c>
      <c r="G83" s="53">
        <v>16411</v>
      </c>
      <c r="H83" s="53">
        <v>16087</v>
      </c>
      <c r="I83" s="53">
        <v>16100</v>
      </c>
      <c r="J83" s="53">
        <v>14839</v>
      </c>
      <c r="K83" s="53">
        <v>14286</v>
      </c>
      <c r="L83" s="53">
        <v>14324</v>
      </c>
      <c r="M83" s="53">
        <v>14153</v>
      </c>
      <c r="N83" s="53">
        <v>13807</v>
      </c>
      <c r="O83" s="53">
        <v>13323</v>
      </c>
      <c r="P83" s="53">
        <v>12632</v>
      </c>
      <c r="Q83" s="53">
        <v>12002</v>
      </c>
      <c r="R83" s="53">
        <v>11335</v>
      </c>
      <c r="S83" s="53">
        <v>10747</v>
      </c>
      <c r="T83" s="53">
        <v>9967</v>
      </c>
      <c r="U83" s="48">
        <v>9186</v>
      </c>
      <c r="V83" t="s">
        <v>152</v>
      </c>
    </row>
    <row r="84" spans="5:22">
      <c r="E84" s="52">
        <v>37404</v>
      </c>
      <c r="F84" s="52" t="s">
        <v>153</v>
      </c>
      <c r="G84" s="53">
        <v>23868</v>
      </c>
      <c r="H84" s="53">
        <v>24029</v>
      </c>
      <c r="I84" s="53">
        <v>23378</v>
      </c>
      <c r="J84" s="53">
        <v>21899</v>
      </c>
      <c r="K84" s="53">
        <v>20421</v>
      </c>
      <c r="L84" s="53">
        <v>20178</v>
      </c>
      <c r="M84" s="53">
        <v>21883</v>
      </c>
      <c r="N84" s="53">
        <v>22965</v>
      </c>
      <c r="O84" s="53">
        <v>23870</v>
      </c>
      <c r="P84" s="53">
        <v>24080</v>
      </c>
      <c r="Q84" s="53">
        <v>23749</v>
      </c>
      <c r="R84" s="53">
        <v>23657</v>
      </c>
      <c r="S84" s="53">
        <v>23613</v>
      </c>
      <c r="T84" s="53">
        <v>23498</v>
      </c>
      <c r="U84" s="48">
        <v>23366</v>
      </c>
      <c r="V84" t="s">
        <v>153</v>
      </c>
    </row>
    <row r="85" spans="5:22">
      <c r="E85" s="52">
        <v>37406</v>
      </c>
      <c r="F85" s="52" t="s">
        <v>160</v>
      </c>
      <c r="G85" s="53">
        <v>30678</v>
      </c>
      <c r="H85" s="53">
        <v>31401</v>
      </c>
      <c r="I85" s="53">
        <v>30125</v>
      </c>
      <c r="J85" s="53">
        <v>27887</v>
      </c>
      <c r="K85" s="53">
        <v>25620</v>
      </c>
      <c r="L85" s="53">
        <v>23674</v>
      </c>
      <c r="M85" s="53">
        <v>23221</v>
      </c>
      <c r="N85" s="53">
        <v>23049</v>
      </c>
      <c r="O85" s="53">
        <v>23075</v>
      </c>
      <c r="P85" s="53">
        <v>22497</v>
      </c>
      <c r="Q85" s="53">
        <v>21756</v>
      </c>
      <c r="R85" s="53">
        <v>20969</v>
      </c>
      <c r="S85" s="53">
        <v>19896</v>
      </c>
      <c r="T85" s="53">
        <v>19087</v>
      </c>
      <c r="U85" s="48">
        <v>18377</v>
      </c>
      <c r="V85" t="s">
        <v>160</v>
      </c>
    </row>
    <row r="86" spans="5:22" ht="14.25" thickBot="1"/>
    <row r="87" spans="5:22" ht="15" thickBot="1">
      <c r="G87" s="55"/>
      <c r="H87" s="56" t="s">
        <v>84</v>
      </c>
      <c r="I87" s="56" t="s">
        <v>85</v>
      </c>
      <c r="J87" s="56" t="s">
        <v>93</v>
      </c>
      <c r="K87" s="56" t="s">
        <v>94</v>
      </c>
      <c r="L87" s="56" t="s">
        <v>95</v>
      </c>
      <c r="M87" s="56" t="s">
        <v>96</v>
      </c>
      <c r="N87" s="56" t="s">
        <v>97</v>
      </c>
      <c r="O87" s="56" t="s">
        <v>98</v>
      </c>
      <c r="P87" s="56" t="s">
        <v>99</v>
      </c>
      <c r="Q87" s="56" t="s">
        <v>100</v>
      </c>
      <c r="R87" s="56" t="s">
        <v>101</v>
      </c>
      <c r="S87" s="56" t="s">
        <v>102</v>
      </c>
      <c r="T87" s="57" t="s">
        <v>86</v>
      </c>
      <c r="U87" s="58" t="s">
        <v>162</v>
      </c>
    </row>
    <row r="88" spans="5:22" ht="15" thickTop="1" thickBot="1">
      <c r="G88" s="59" t="s">
        <v>163</v>
      </c>
      <c r="H88" s="60">
        <f>H68-G68</f>
        <v>28349</v>
      </c>
      <c r="I88" s="60">
        <f t="shared" ref="I88:U89" si="16">I68-H68</f>
        <v>-2199</v>
      </c>
      <c r="J88" s="60">
        <f t="shared" si="16"/>
        <v>-24956</v>
      </c>
      <c r="K88" s="60">
        <f t="shared" si="16"/>
        <v>-18022</v>
      </c>
      <c r="L88" s="60">
        <f t="shared" si="16"/>
        <v>7052</v>
      </c>
      <c r="M88" s="60">
        <f t="shared" si="16"/>
        <v>53395</v>
      </c>
      <c r="N88" s="60">
        <f t="shared" si="16"/>
        <v>38572</v>
      </c>
      <c r="O88" s="60">
        <f t="shared" si="16"/>
        <v>22705</v>
      </c>
      <c r="P88" s="60">
        <f t="shared" si="16"/>
        <v>843</v>
      </c>
      <c r="Q88" s="60">
        <f t="shared" si="16"/>
        <v>3594</v>
      </c>
      <c r="R88" s="60">
        <f t="shared" si="16"/>
        <v>-4115</v>
      </c>
      <c r="S88" s="60">
        <f t="shared" si="16"/>
        <v>-10491</v>
      </c>
      <c r="T88" s="60">
        <f>T68-S68</f>
        <v>-16558</v>
      </c>
      <c r="U88" s="60">
        <f>U68-T68</f>
        <v>-995842</v>
      </c>
    </row>
    <row r="89" spans="5:22" ht="15" thickTop="1" thickBot="1">
      <c r="F89" s="52" t="s">
        <v>109</v>
      </c>
      <c r="G89" s="61" t="s">
        <v>109</v>
      </c>
      <c r="H89" s="62">
        <f>H69-G69</f>
        <v>22350</v>
      </c>
      <c r="I89" s="62">
        <f t="shared" si="16"/>
        <v>15525</v>
      </c>
      <c r="J89" s="62">
        <f t="shared" si="16"/>
        <v>10494</v>
      </c>
      <c r="K89" s="62">
        <f t="shared" si="16"/>
        <v>12371</v>
      </c>
      <c r="L89" s="62">
        <f t="shared" si="16"/>
        <v>19620</v>
      </c>
      <c r="M89" s="62">
        <f t="shared" si="16"/>
        <v>32854</v>
      </c>
      <c r="N89" s="62">
        <f t="shared" si="16"/>
        <v>26523</v>
      </c>
      <c r="O89" s="62">
        <f t="shared" si="16"/>
        <v>14473</v>
      </c>
      <c r="P89" s="62">
        <f t="shared" si="16"/>
        <v>5833</v>
      </c>
      <c r="Q89" s="62">
        <f t="shared" si="16"/>
        <v>5773</v>
      </c>
      <c r="R89" s="62">
        <f t="shared" si="16"/>
        <v>4054</v>
      </c>
      <c r="S89" s="62">
        <f t="shared" si="16"/>
        <v>1445</v>
      </c>
      <c r="T89" s="62">
        <f t="shared" si="16"/>
        <v>1304</v>
      </c>
      <c r="U89" s="60">
        <f t="shared" si="16"/>
        <v>1319</v>
      </c>
    </row>
    <row r="90" spans="5:22" ht="15" thickTop="1" thickBot="1">
      <c r="F90" s="52" t="s">
        <v>116</v>
      </c>
      <c r="G90" s="63" t="s">
        <v>116</v>
      </c>
      <c r="H90" s="64">
        <f t="shared" ref="H90:U105" si="17">H70-G70</f>
        <v>1274</v>
      </c>
      <c r="I90" s="64">
        <f t="shared" si="17"/>
        <v>-364</v>
      </c>
      <c r="J90" s="64">
        <f t="shared" si="17"/>
        <v>-5462</v>
      </c>
      <c r="K90" s="64">
        <f t="shared" si="17"/>
        <v>-3988</v>
      </c>
      <c r="L90" s="64">
        <f t="shared" si="17"/>
        <v>738</v>
      </c>
      <c r="M90" s="64">
        <f t="shared" si="17"/>
        <v>9354</v>
      </c>
      <c r="N90" s="64">
        <f t="shared" si="17"/>
        <v>7232</v>
      </c>
      <c r="O90" s="64">
        <f t="shared" si="17"/>
        <v>4779</v>
      </c>
      <c r="P90" s="64">
        <f t="shared" si="17"/>
        <v>1625</v>
      </c>
      <c r="Q90" s="64">
        <f t="shared" si="17"/>
        <v>4854</v>
      </c>
      <c r="R90" s="64">
        <f t="shared" si="17"/>
        <v>2249</v>
      </c>
      <c r="S90" s="64">
        <f t="shared" si="17"/>
        <v>1729</v>
      </c>
      <c r="T90" s="64">
        <f t="shared" si="17"/>
        <v>388</v>
      </c>
      <c r="U90" s="60">
        <f t="shared" si="17"/>
        <v>-463</v>
      </c>
    </row>
    <row r="91" spans="5:22" ht="15" thickTop="1" thickBot="1">
      <c r="F91" s="52" t="s">
        <v>119</v>
      </c>
      <c r="G91" s="63" t="s">
        <v>119</v>
      </c>
      <c r="H91" s="64">
        <f t="shared" si="17"/>
        <v>1514</v>
      </c>
      <c r="I91" s="64">
        <f t="shared" si="17"/>
        <v>-1295</v>
      </c>
      <c r="J91" s="64">
        <f t="shared" si="17"/>
        <v>-3136</v>
      </c>
      <c r="K91" s="64">
        <f t="shared" si="17"/>
        <v>-859</v>
      </c>
      <c r="L91" s="64">
        <f t="shared" si="17"/>
        <v>2854</v>
      </c>
      <c r="M91" s="64">
        <f t="shared" si="17"/>
        <v>3477</v>
      </c>
      <c r="N91" s="64">
        <f t="shared" si="17"/>
        <v>-1334</v>
      </c>
      <c r="O91" s="64">
        <f t="shared" si="17"/>
        <v>-203</v>
      </c>
      <c r="P91" s="64">
        <f t="shared" si="17"/>
        <v>-2211</v>
      </c>
      <c r="Q91" s="64">
        <f t="shared" si="17"/>
        <v>-2525</v>
      </c>
      <c r="R91" s="64">
        <f t="shared" si="17"/>
        <v>-2123</v>
      </c>
      <c r="S91" s="64">
        <f t="shared" si="17"/>
        <v>-1962</v>
      </c>
      <c r="T91" s="64">
        <f t="shared" si="17"/>
        <v>-1645</v>
      </c>
      <c r="U91" s="60">
        <f t="shared" si="17"/>
        <v>-2457</v>
      </c>
    </row>
    <row r="92" spans="5:22" ht="15" thickTop="1" thickBot="1">
      <c r="F92" s="52" t="s">
        <v>120</v>
      </c>
      <c r="G92" s="63" t="s">
        <v>120</v>
      </c>
      <c r="H92" s="64">
        <f t="shared" si="17"/>
        <v>834</v>
      </c>
      <c r="I92" s="64">
        <f t="shared" si="17"/>
        <v>1195</v>
      </c>
      <c r="J92" s="64">
        <f t="shared" si="17"/>
        <v>-1734</v>
      </c>
      <c r="K92" s="64">
        <f t="shared" si="17"/>
        <v>-884</v>
      </c>
      <c r="L92" s="64">
        <f t="shared" si="17"/>
        <v>-173</v>
      </c>
      <c r="M92" s="64">
        <f t="shared" si="17"/>
        <v>2852</v>
      </c>
      <c r="N92" s="64">
        <f t="shared" si="17"/>
        <v>-26</v>
      </c>
      <c r="O92" s="64">
        <f t="shared" si="17"/>
        <v>550</v>
      </c>
      <c r="P92" s="64">
        <f t="shared" si="17"/>
        <v>-207</v>
      </c>
      <c r="Q92" s="64">
        <f t="shared" si="17"/>
        <v>-1062</v>
      </c>
      <c r="R92" s="64">
        <f t="shared" si="17"/>
        <v>-948</v>
      </c>
      <c r="S92" s="64">
        <f t="shared" si="17"/>
        <v>-918</v>
      </c>
      <c r="T92" s="64">
        <f t="shared" si="17"/>
        <v>-1678</v>
      </c>
      <c r="U92" s="60">
        <f t="shared" si="17"/>
        <v>-890</v>
      </c>
    </row>
    <row r="93" spans="5:22" ht="15" thickTop="1" thickBot="1">
      <c r="F93" s="52" t="s">
        <v>121</v>
      </c>
      <c r="G93" s="63" t="s">
        <v>121</v>
      </c>
      <c r="H93" s="64">
        <f t="shared" si="17"/>
        <v>2364</v>
      </c>
      <c r="I93" s="64">
        <f t="shared" si="17"/>
        <v>-1988</v>
      </c>
      <c r="J93" s="64">
        <f t="shared" si="17"/>
        <v>-3188</v>
      </c>
      <c r="K93" s="64">
        <f t="shared" si="17"/>
        <v>-4087</v>
      </c>
      <c r="L93" s="64">
        <f t="shared" si="17"/>
        <v>-2446</v>
      </c>
      <c r="M93" s="64">
        <f t="shared" si="17"/>
        <v>767</v>
      </c>
      <c r="N93" s="64">
        <f t="shared" si="17"/>
        <v>1015</v>
      </c>
      <c r="O93" s="64">
        <f t="shared" si="17"/>
        <v>873</v>
      </c>
      <c r="P93" s="64">
        <f t="shared" si="17"/>
        <v>-872</v>
      </c>
      <c r="Q93" s="64">
        <f t="shared" si="17"/>
        <v>-894</v>
      </c>
      <c r="R93" s="64">
        <f t="shared" si="17"/>
        <v>-987</v>
      </c>
      <c r="S93" s="64">
        <f t="shared" si="17"/>
        <v>-1329</v>
      </c>
      <c r="T93" s="64">
        <f t="shared" si="17"/>
        <v>-2536</v>
      </c>
      <c r="U93" s="60">
        <f t="shared" si="17"/>
        <v>-3281</v>
      </c>
    </row>
    <row r="94" spans="5:22" ht="15" thickTop="1" thickBot="1">
      <c r="F94" s="52" t="s">
        <v>124</v>
      </c>
      <c r="G94" s="63" t="s">
        <v>124</v>
      </c>
      <c r="H94" s="64">
        <f t="shared" si="17"/>
        <v>-343</v>
      </c>
      <c r="I94" s="64">
        <f t="shared" si="17"/>
        <v>-3219</v>
      </c>
      <c r="J94" s="64">
        <f t="shared" si="17"/>
        <v>-1743</v>
      </c>
      <c r="K94" s="64">
        <f t="shared" si="17"/>
        <v>-2467</v>
      </c>
      <c r="L94" s="64">
        <f t="shared" si="17"/>
        <v>-902</v>
      </c>
      <c r="M94" s="64">
        <f t="shared" si="17"/>
        <v>1016</v>
      </c>
      <c r="N94" s="64">
        <f t="shared" si="17"/>
        <v>1028</v>
      </c>
      <c r="O94" s="64">
        <f t="shared" si="17"/>
        <v>1576</v>
      </c>
      <c r="P94" s="64">
        <f t="shared" si="17"/>
        <v>452</v>
      </c>
      <c r="Q94" s="64">
        <f t="shared" si="17"/>
        <v>786</v>
      </c>
      <c r="R94" s="64">
        <f t="shared" si="17"/>
        <v>-617</v>
      </c>
      <c r="S94" s="64">
        <f t="shared" si="17"/>
        <v>-2019</v>
      </c>
      <c r="T94" s="64">
        <f t="shared" si="17"/>
        <v>-2754</v>
      </c>
      <c r="U94" s="60">
        <f t="shared" si="17"/>
        <v>-2728</v>
      </c>
    </row>
    <row r="95" spans="5:22" ht="15" thickTop="1" thickBot="1">
      <c r="F95" s="52" t="s">
        <v>131</v>
      </c>
      <c r="G95" s="63" t="s">
        <v>131</v>
      </c>
      <c r="H95" s="64">
        <f t="shared" si="17"/>
        <v>-417</v>
      </c>
      <c r="I95" s="64">
        <f t="shared" si="17"/>
        <v>-1169</v>
      </c>
      <c r="J95" s="64">
        <f t="shared" si="17"/>
        <v>-234</v>
      </c>
      <c r="K95" s="64">
        <f t="shared" si="17"/>
        <v>149</v>
      </c>
      <c r="L95" s="64">
        <f t="shared" si="17"/>
        <v>-2005</v>
      </c>
      <c r="M95" s="64">
        <f t="shared" si="17"/>
        <v>477</v>
      </c>
      <c r="N95" s="64">
        <f t="shared" si="17"/>
        <v>61</v>
      </c>
      <c r="O95" s="64">
        <f t="shared" si="17"/>
        <v>-664</v>
      </c>
      <c r="P95" s="64">
        <f t="shared" si="17"/>
        <v>-1571</v>
      </c>
      <c r="Q95" s="64">
        <f t="shared" si="17"/>
        <v>-1649</v>
      </c>
      <c r="R95" s="64">
        <f t="shared" si="17"/>
        <v>-1466</v>
      </c>
      <c r="S95" s="64">
        <f t="shared" si="17"/>
        <v>-1831</v>
      </c>
      <c r="T95" s="64">
        <f t="shared" si="17"/>
        <v>-2304</v>
      </c>
      <c r="U95" s="60">
        <f t="shared" si="17"/>
        <v>-2594</v>
      </c>
    </row>
    <row r="96" spans="5:22" ht="15" thickTop="1" thickBot="1">
      <c r="F96" s="52" t="s">
        <v>135</v>
      </c>
      <c r="G96" s="63" t="s">
        <v>135</v>
      </c>
      <c r="H96" s="64">
        <f t="shared" si="17"/>
        <v>2170</v>
      </c>
      <c r="I96" s="64">
        <f t="shared" si="17"/>
        <v>-3518</v>
      </c>
      <c r="J96" s="64">
        <f t="shared" si="17"/>
        <v>-6052</v>
      </c>
      <c r="K96" s="64">
        <f t="shared" si="17"/>
        <v>-6137</v>
      </c>
      <c r="L96" s="64">
        <f t="shared" si="17"/>
        <v>-3480</v>
      </c>
      <c r="M96" s="64">
        <f t="shared" si="17"/>
        <v>1516</v>
      </c>
      <c r="N96" s="64">
        <f t="shared" si="17"/>
        <v>1213</v>
      </c>
      <c r="O96" s="64">
        <f t="shared" si="17"/>
        <v>343</v>
      </c>
      <c r="P96" s="64">
        <f t="shared" si="17"/>
        <v>-998</v>
      </c>
      <c r="Q96" s="64">
        <f t="shared" si="17"/>
        <v>-1439</v>
      </c>
      <c r="R96" s="64">
        <f t="shared" si="17"/>
        <v>-2351</v>
      </c>
      <c r="S96" s="64">
        <f t="shared" si="17"/>
        <v>-2314</v>
      </c>
      <c r="T96" s="64">
        <f t="shared" si="17"/>
        <v>-2668</v>
      </c>
      <c r="U96" s="60">
        <f t="shared" si="17"/>
        <v>-2988</v>
      </c>
    </row>
    <row r="97" spans="6:21" ht="15" thickTop="1" thickBot="1">
      <c r="F97" s="52" t="s">
        <v>142</v>
      </c>
      <c r="G97" s="63" t="s">
        <v>142</v>
      </c>
      <c r="H97" s="64">
        <f t="shared" si="17"/>
        <v>-531</v>
      </c>
      <c r="I97" s="64">
        <f t="shared" si="17"/>
        <v>-2003</v>
      </c>
      <c r="J97" s="64">
        <f t="shared" si="17"/>
        <v>-1923</v>
      </c>
      <c r="K97" s="64">
        <f t="shared" si="17"/>
        <v>-1365</v>
      </c>
      <c r="L97" s="64">
        <f t="shared" si="17"/>
        <v>-1477</v>
      </c>
      <c r="M97" s="64">
        <f t="shared" si="17"/>
        <v>-516</v>
      </c>
      <c r="N97" s="64">
        <f t="shared" si="17"/>
        <v>-123</v>
      </c>
      <c r="O97" s="64">
        <f t="shared" si="17"/>
        <v>-646</v>
      </c>
      <c r="P97" s="64">
        <f t="shared" si="17"/>
        <v>-561</v>
      </c>
      <c r="Q97" s="64">
        <f t="shared" si="17"/>
        <v>-1117</v>
      </c>
      <c r="R97" s="64">
        <f t="shared" si="17"/>
        <v>-1363</v>
      </c>
      <c r="S97" s="64">
        <f t="shared" si="17"/>
        <v>-1300</v>
      </c>
      <c r="T97" s="64">
        <f t="shared" si="17"/>
        <v>-1288</v>
      </c>
      <c r="U97" s="60">
        <f t="shared" si="17"/>
        <v>-1121</v>
      </c>
    </row>
    <row r="98" spans="6:21" ht="15" thickTop="1" thickBot="1">
      <c r="F98" s="52" t="s">
        <v>158</v>
      </c>
      <c r="G98" s="63" t="s">
        <v>158</v>
      </c>
      <c r="H98" s="64">
        <f t="shared" si="17"/>
        <v>-1184</v>
      </c>
      <c r="I98" s="64">
        <f t="shared" si="17"/>
        <v>-2071</v>
      </c>
      <c r="J98" s="64">
        <f t="shared" si="17"/>
        <v>-2506</v>
      </c>
      <c r="K98" s="64">
        <f t="shared" si="17"/>
        <v>-1991</v>
      </c>
      <c r="L98" s="64">
        <f t="shared" si="17"/>
        <v>-2128</v>
      </c>
      <c r="M98" s="64">
        <f t="shared" si="17"/>
        <v>-929</v>
      </c>
      <c r="N98" s="64">
        <f t="shared" si="17"/>
        <v>-349</v>
      </c>
      <c r="O98" s="64">
        <f t="shared" si="17"/>
        <v>-737</v>
      </c>
      <c r="P98" s="64">
        <f t="shared" si="17"/>
        <v>-978</v>
      </c>
      <c r="Q98" s="64">
        <f t="shared" si="17"/>
        <v>-755</v>
      </c>
      <c r="R98" s="64">
        <f t="shared" si="17"/>
        <v>-1397</v>
      </c>
      <c r="S98" s="64">
        <f t="shared" si="17"/>
        <v>-1046</v>
      </c>
      <c r="T98" s="64">
        <f t="shared" si="17"/>
        <v>-1105</v>
      </c>
      <c r="U98" s="60">
        <f t="shared" si="17"/>
        <v>-1290</v>
      </c>
    </row>
    <row r="99" spans="6:21" ht="15" thickTop="1" thickBot="1">
      <c r="F99" s="52" t="s">
        <v>146</v>
      </c>
      <c r="G99" s="63" t="s">
        <v>146</v>
      </c>
      <c r="H99" s="64">
        <f t="shared" si="17"/>
        <v>-568</v>
      </c>
      <c r="I99" s="64">
        <f t="shared" si="17"/>
        <v>-1051</v>
      </c>
      <c r="J99" s="64">
        <f t="shared" si="17"/>
        <v>-2123</v>
      </c>
      <c r="K99" s="64">
        <f t="shared" si="17"/>
        <v>-1399</v>
      </c>
      <c r="L99" s="64">
        <f t="shared" si="17"/>
        <v>-708</v>
      </c>
      <c r="M99" s="64">
        <f t="shared" si="17"/>
        <v>622</v>
      </c>
      <c r="N99" s="64">
        <f t="shared" si="17"/>
        <v>1059</v>
      </c>
      <c r="O99" s="64">
        <f t="shared" si="17"/>
        <v>1032</v>
      </c>
      <c r="P99" s="64">
        <f t="shared" si="17"/>
        <v>945</v>
      </c>
      <c r="Q99" s="64">
        <f t="shared" si="17"/>
        <v>800</v>
      </c>
      <c r="R99" s="64">
        <f t="shared" si="17"/>
        <v>1003</v>
      </c>
      <c r="S99" s="64">
        <f t="shared" si="17"/>
        <v>21</v>
      </c>
      <c r="T99" s="64">
        <f t="shared" si="17"/>
        <v>-326</v>
      </c>
      <c r="U99" s="60">
        <f t="shared" si="17"/>
        <v>-780</v>
      </c>
    </row>
    <row r="100" spans="6:21" ht="15" thickTop="1" thickBot="1">
      <c r="F100" s="52" t="s">
        <v>147</v>
      </c>
      <c r="G100" s="63" t="s">
        <v>147</v>
      </c>
      <c r="H100" s="64">
        <f t="shared" si="17"/>
        <v>530</v>
      </c>
      <c r="I100" s="64">
        <f t="shared" si="17"/>
        <v>834</v>
      </c>
      <c r="J100" s="64">
        <f t="shared" si="17"/>
        <v>-119</v>
      </c>
      <c r="K100" s="64">
        <f t="shared" si="17"/>
        <v>-1004</v>
      </c>
      <c r="L100" s="64">
        <f t="shared" si="17"/>
        <v>-371</v>
      </c>
      <c r="M100" s="64">
        <f t="shared" si="17"/>
        <v>-364</v>
      </c>
      <c r="N100" s="64">
        <f t="shared" si="17"/>
        <v>-341</v>
      </c>
      <c r="O100" s="64">
        <f t="shared" si="17"/>
        <v>-268</v>
      </c>
      <c r="P100" s="64">
        <f t="shared" si="17"/>
        <v>-363</v>
      </c>
      <c r="Q100" s="64">
        <f t="shared" si="17"/>
        <v>-509</v>
      </c>
      <c r="R100" s="64">
        <f t="shared" si="17"/>
        <v>-457</v>
      </c>
      <c r="S100" s="64">
        <f t="shared" si="17"/>
        <v>-167</v>
      </c>
      <c r="T100" s="64">
        <f t="shared" si="17"/>
        <v>-213</v>
      </c>
      <c r="U100" s="60">
        <f t="shared" si="17"/>
        <v>-186</v>
      </c>
    </row>
    <row r="101" spans="6:21" ht="15" thickTop="1" thickBot="1">
      <c r="F101" s="52" t="s">
        <v>148</v>
      </c>
      <c r="G101" s="63" t="s">
        <v>148</v>
      </c>
      <c r="H101" s="64">
        <f t="shared" si="17"/>
        <v>196</v>
      </c>
      <c r="I101" s="64">
        <f t="shared" si="17"/>
        <v>4</v>
      </c>
      <c r="J101" s="64">
        <f t="shared" si="17"/>
        <v>-408</v>
      </c>
      <c r="K101" s="64">
        <f t="shared" si="17"/>
        <v>174</v>
      </c>
      <c r="L101" s="64">
        <f t="shared" si="17"/>
        <v>892</v>
      </c>
      <c r="M101" s="64">
        <f t="shared" si="17"/>
        <v>1183</v>
      </c>
      <c r="N101" s="64">
        <f t="shared" si="17"/>
        <v>589</v>
      </c>
      <c r="O101" s="64">
        <f t="shared" si="17"/>
        <v>523</v>
      </c>
      <c r="P101" s="64">
        <f t="shared" si="17"/>
        <v>943</v>
      </c>
      <c r="Q101" s="64">
        <f t="shared" si="17"/>
        <v>2121</v>
      </c>
      <c r="R101" s="64">
        <f t="shared" si="17"/>
        <v>1050</v>
      </c>
      <c r="S101" s="64">
        <f t="shared" si="17"/>
        <v>1482</v>
      </c>
      <c r="T101" s="64">
        <f t="shared" si="17"/>
        <v>974</v>
      </c>
      <c r="U101" s="60">
        <f t="shared" si="17"/>
        <v>518</v>
      </c>
    </row>
    <row r="102" spans="6:21" ht="15" thickTop="1" thickBot="1">
      <c r="F102" s="52" t="s">
        <v>159</v>
      </c>
      <c r="G102" s="63" t="s">
        <v>159</v>
      </c>
      <c r="H102" s="64">
        <f t="shared" si="17"/>
        <v>-400</v>
      </c>
      <c r="I102" s="64">
        <f t="shared" si="17"/>
        <v>-1165</v>
      </c>
      <c r="J102" s="64">
        <f t="shared" si="17"/>
        <v>-1844</v>
      </c>
      <c r="K102" s="64">
        <f t="shared" si="17"/>
        <v>-2237</v>
      </c>
      <c r="L102" s="64">
        <f t="shared" si="17"/>
        <v>-1211</v>
      </c>
      <c r="M102" s="64">
        <f t="shared" si="17"/>
        <v>5</v>
      </c>
      <c r="N102" s="64">
        <f t="shared" si="17"/>
        <v>1461</v>
      </c>
      <c r="O102" s="64">
        <f t="shared" si="17"/>
        <v>627</v>
      </c>
      <c r="P102" s="64">
        <f t="shared" si="17"/>
        <v>-135</v>
      </c>
      <c r="Q102" s="64">
        <f t="shared" si="17"/>
        <v>912</v>
      </c>
      <c r="R102" s="64">
        <f t="shared" si="17"/>
        <v>784</v>
      </c>
      <c r="S102" s="64">
        <f t="shared" si="17"/>
        <v>-577</v>
      </c>
      <c r="T102" s="64">
        <f t="shared" si="17"/>
        <v>-1003</v>
      </c>
      <c r="U102" s="60">
        <f t="shared" si="17"/>
        <v>-1015</v>
      </c>
    </row>
    <row r="103" spans="6:21" ht="15" thickTop="1" thickBot="1">
      <c r="F103" s="52" t="s">
        <v>152</v>
      </c>
      <c r="G103" s="63" t="s">
        <v>152</v>
      </c>
      <c r="H103" s="64">
        <f t="shared" si="17"/>
        <v>-324</v>
      </c>
      <c r="I103" s="64">
        <f t="shared" si="17"/>
        <v>13</v>
      </c>
      <c r="J103" s="64">
        <f t="shared" si="17"/>
        <v>-1261</v>
      </c>
      <c r="K103" s="64">
        <f t="shared" si="17"/>
        <v>-553</v>
      </c>
      <c r="L103" s="64">
        <f t="shared" si="17"/>
        <v>38</v>
      </c>
      <c r="M103" s="64">
        <f t="shared" si="17"/>
        <v>-171</v>
      </c>
      <c r="N103" s="64">
        <f t="shared" si="17"/>
        <v>-346</v>
      </c>
      <c r="O103" s="64">
        <f t="shared" si="17"/>
        <v>-484</v>
      </c>
      <c r="P103" s="64">
        <f t="shared" si="17"/>
        <v>-691</v>
      </c>
      <c r="Q103" s="64">
        <f t="shared" si="17"/>
        <v>-630</v>
      </c>
      <c r="R103" s="64">
        <f t="shared" si="17"/>
        <v>-667</v>
      </c>
      <c r="S103" s="64">
        <f t="shared" si="17"/>
        <v>-588</v>
      </c>
      <c r="T103" s="64">
        <f t="shared" si="17"/>
        <v>-780</v>
      </c>
      <c r="U103" s="60">
        <f t="shared" si="17"/>
        <v>-781</v>
      </c>
    </row>
    <row r="104" spans="6:21" ht="15" thickTop="1" thickBot="1">
      <c r="F104" s="52" t="s">
        <v>153</v>
      </c>
      <c r="G104" s="63" t="s">
        <v>153</v>
      </c>
      <c r="H104" s="64">
        <f t="shared" si="17"/>
        <v>161</v>
      </c>
      <c r="I104" s="64">
        <f t="shared" si="17"/>
        <v>-651</v>
      </c>
      <c r="J104" s="64">
        <f t="shared" si="17"/>
        <v>-1479</v>
      </c>
      <c r="K104" s="64">
        <f t="shared" si="17"/>
        <v>-1478</v>
      </c>
      <c r="L104" s="64">
        <f t="shared" si="17"/>
        <v>-243</v>
      </c>
      <c r="M104" s="64">
        <f t="shared" si="17"/>
        <v>1705</v>
      </c>
      <c r="N104" s="64">
        <f t="shared" si="17"/>
        <v>1082</v>
      </c>
      <c r="O104" s="64">
        <f t="shared" si="17"/>
        <v>905</v>
      </c>
      <c r="P104" s="64">
        <f t="shared" si="17"/>
        <v>210</v>
      </c>
      <c r="Q104" s="64">
        <f t="shared" si="17"/>
        <v>-331</v>
      </c>
      <c r="R104" s="64">
        <f t="shared" si="17"/>
        <v>-92</v>
      </c>
      <c r="S104" s="64">
        <f t="shared" si="17"/>
        <v>-44</v>
      </c>
      <c r="T104" s="64">
        <f t="shared" si="17"/>
        <v>-115</v>
      </c>
      <c r="U104" s="60">
        <f t="shared" si="17"/>
        <v>-132</v>
      </c>
    </row>
    <row r="105" spans="6:21" ht="15" thickTop="1" thickBot="1">
      <c r="F105" s="52" t="s">
        <v>160</v>
      </c>
      <c r="G105" s="65" t="s">
        <v>160</v>
      </c>
      <c r="H105" s="66">
        <f t="shared" si="17"/>
        <v>723</v>
      </c>
      <c r="I105" s="66">
        <f t="shared" si="17"/>
        <v>-1276</v>
      </c>
      <c r="J105" s="66">
        <f t="shared" si="17"/>
        <v>-2238</v>
      </c>
      <c r="K105" s="66">
        <f t="shared" si="17"/>
        <v>-2267</v>
      </c>
      <c r="L105" s="66">
        <f t="shared" si="17"/>
        <v>-1946</v>
      </c>
      <c r="M105" s="66">
        <f t="shared" si="17"/>
        <v>-453</v>
      </c>
      <c r="N105" s="66">
        <f t="shared" si="17"/>
        <v>-172</v>
      </c>
      <c r="O105" s="66">
        <f t="shared" si="17"/>
        <v>26</v>
      </c>
      <c r="P105" s="66">
        <f t="shared" si="17"/>
        <v>-578</v>
      </c>
      <c r="Q105" s="66">
        <f t="shared" si="17"/>
        <v>-741</v>
      </c>
      <c r="R105" s="66">
        <f t="shared" si="17"/>
        <v>-787</v>
      </c>
      <c r="S105" s="66">
        <f t="shared" si="17"/>
        <v>-1073</v>
      </c>
      <c r="T105" s="66">
        <f t="shared" si="17"/>
        <v>-809</v>
      </c>
      <c r="U105" s="60">
        <f t="shared" si="17"/>
        <v>-710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opLeftCell="A37" workbookViewId="0">
      <selection activeCell="A75" sqref="A75"/>
    </sheetView>
  </sheetViews>
  <sheetFormatPr defaultRowHeight="13.5"/>
  <cols>
    <col min="1" max="3" width="9" style="5"/>
    <col min="4" max="4" width="12.5" style="5" customWidth="1"/>
    <col min="5" max="5" width="9" style="5"/>
    <col min="6" max="6" width="20.625" style="5" customWidth="1"/>
    <col min="7" max="7" width="27.25" style="5" customWidth="1"/>
    <col min="8" max="22" width="10.625" style="5" customWidth="1"/>
    <col min="23" max="16384" width="9" style="5"/>
  </cols>
  <sheetData>
    <row r="1" spans="1:22">
      <c r="A1" s="2"/>
      <c r="B1" s="2"/>
      <c r="C1" s="2" t="s">
        <v>0</v>
      </c>
      <c r="D1" s="2" t="s">
        <v>104</v>
      </c>
      <c r="E1" s="3" t="s">
        <v>105</v>
      </c>
      <c r="F1" s="4" t="s">
        <v>105</v>
      </c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>
      <c r="D2" s="2" t="s">
        <v>2</v>
      </c>
      <c r="E2" s="4" t="s">
        <v>1</v>
      </c>
      <c r="F2" s="4" t="s">
        <v>3</v>
      </c>
      <c r="G2" s="4"/>
    </row>
    <row r="3" spans="1:22">
      <c r="D3" s="2"/>
      <c r="F3" s="6"/>
      <c r="G3" s="6"/>
      <c r="H3" s="7">
        <v>1947</v>
      </c>
      <c r="I3" s="7">
        <v>1950</v>
      </c>
      <c r="J3" s="7">
        <v>1955</v>
      </c>
      <c r="K3" s="7">
        <v>1960</v>
      </c>
      <c r="L3" s="7">
        <v>1965</v>
      </c>
      <c r="M3" s="7">
        <v>1970</v>
      </c>
      <c r="N3" s="7">
        <v>1975</v>
      </c>
      <c r="O3" s="7">
        <v>1980</v>
      </c>
      <c r="P3" s="7">
        <v>1985</v>
      </c>
      <c r="Q3" s="7">
        <v>1990</v>
      </c>
      <c r="R3" s="7">
        <v>1995</v>
      </c>
      <c r="S3" s="7">
        <v>2000</v>
      </c>
      <c r="T3" s="7">
        <v>2005</v>
      </c>
      <c r="U3" s="7">
        <v>2010</v>
      </c>
      <c r="V3" s="7">
        <v>2015</v>
      </c>
    </row>
    <row r="4" spans="1:22">
      <c r="A4" s="8">
        <v>38</v>
      </c>
      <c r="B4" s="8">
        <v>201</v>
      </c>
      <c r="C4" s="8">
        <v>38201</v>
      </c>
      <c r="D4" s="32" t="s">
        <v>4</v>
      </c>
      <c r="E4" s="8">
        <v>38201</v>
      </c>
      <c r="F4" s="32" t="s">
        <v>4</v>
      </c>
      <c r="G4" s="32"/>
      <c r="H4" s="9">
        <v>198409</v>
      </c>
      <c r="I4" s="9">
        <v>215083</v>
      </c>
      <c r="J4" s="9">
        <v>241000</v>
      </c>
      <c r="K4" s="9">
        <v>262044</v>
      </c>
      <c r="L4" s="9">
        <v>290662</v>
      </c>
      <c r="M4" s="9">
        <v>322902</v>
      </c>
      <c r="N4" s="9">
        <v>367323</v>
      </c>
      <c r="O4" s="9">
        <v>401703</v>
      </c>
      <c r="P4" s="9">
        <v>426658</v>
      </c>
      <c r="Q4" s="9">
        <v>443322</v>
      </c>
      <c r="R4" s="9">
        <v>460968</v>
      </c>
      <c r="S4" s="9">
        <v>473379</v>
      </c>
      <c r="T4" s="10">
        <v>481528</v>
      </c>
      <c r="U4" s="10">
        <v>484908</v>
      </c>
      <c r="V4" s="9">
        <v>484317</v>
      </c>
    </row>
    <row r="5" spans="1:22">
      <c r="A5" s="8">
        <v>38</v>
      </c>
      <c r="B5" s="8">
        <v>211</v>
      </c>
      <c r="C5" s="8">
        <v>38211</v>
      </c>
      <c r="D5" s="32" t="s">
        <v>5</v>
      </c>
      <c r="E5" s="11">
        <v>38201</v>
      </c>
      <c r="F5" s="33" t="s">
        <v>4</v>
      </c>
      <c r="G5" s="33"/>
      <c r="H5" s="9">
        <v>31180</v>
      </c>
      <c r="I5" s="9">
        <v>31908</v>
      </c>
      <c r="J5" s="9">
        <v>30639</v>
      </c>
      <c r="K5" s="9">
        <v>29160</v>
      </c>
      <c r="L5" s="9">
        <v>27736</v>
      </c>
      <c r="M5" s="9">
        <v>28259</v>
      </c>
      <c r="N5" s="9">
        <v>29453</v>
      </c>
      <c r="O5" s="9">
        <v>30409</v>
      </c>
      <c r="P5" s="9">
        <v>30513</v>
      </c>
      <c r="Q5" s="9">
        <v>29418</v>
      </c>
      <c r="R5" s="9">
        <v>29040</v>
      </c>
      <c r="S5" s="9">
        <v>28547</v>
      </c>
      <c r="T5" s="10">
        <v>27982</v>
      </c>
      <c r="U5" s="10">
        <v>27698</v>
      </c>
      <c r="V5" s="9">
        <v>26667</v>
      </c>
    </row>
    <row r="6" spans="1:22">
      <c r="A6" s="8">
        <v>38</v>
      </c>
      <c r="B6" s="8">
        <v>363</v>
      </c>
      <c r="C6" s="8">
        <v>38363</v>
      </c>
      <c r="D6" s="32" t="s">
        <v>6</v>
      </c>
      <c r="E6" s="11">
        <v>38201</v>
      </c>
      <c r="F6" s="33" t="s">
        <v>4</v>
      </c>
      <c r="G6" s="33"/>
      <c r="H6" s="9">
        <v>18892</v>
      </c>
      <c r="I6" s="9">
        <v>18687</v>
      </c>
      <c r="J6" s="9">
        <v>17823</v>
      </c>
      <c r="K6" s="9">
        <v>16168</v>
      </c>
      <c r="L6" s="9">
        <v>13945</v>
      </c>
      <c r="M6" s="9">
        <v>11837</v>
      </c>
      <c r="N6" s="9">
        <v>10461</v>
      </c>
      <c r="O6" s="9">
        <v>10035</v>
      </c>
      <c r="P6" s="9">
        <v>9183</v>
      </c>
      <c r="Q6" s="9">
        <v>8114</v>
      </c>
      <c r="R6" s="9">
        <v>7195</v>
      </c>
      <c r="S6" s="9">
        <v>6340</v>
      </c>
      <c r="T6" s="10">
        <v>5427</v>
      </c>
      <c r="U6" s="10">
        <v>4625</v>
      </c>
      <c r="V6" s="9">
        <v>3881</v>
      </c>
    </row>
    <row r="7" spans="1:22">
      <c r="A7" s="8">
        <v>38</v>
      </c>
      <c r="B7" s="8">
        <v>202</v>
      </c>
      <c r="C7" s="12">
        <v>38202</v>
      </c>
      <c r="D7" s="34" t="s">
        <v>7</v>
      </c>
      <c r="E7" s="12">
        <v>38202</v>
      </c>
      <c r="F7" s="34" t="s">
        <v>7</v>
      </c>
      <c r="G7" s="34"/>
      <c r="H7" s="13">
        <v>84467</v>
      </c>
      <c r="I7" s="13">
        <v>92587</v>
      </c>
      <c r="J7" s="13">
        <v>96654</v>
      </c>
      <c r="K7" s="13">
        <v>100082</v>
      </c>
      <c r="L7" s="13">
        <v>104470</v>
      </c>
      <c r="M7" s="13">
        <v>111125</v>
      </c>
      <c r="N7" s="13">
        <v>119726</v>
      </c>
      <c r="O7" s="13">
        <v>123234</v>
      </c>
      <c r="P7" s="13">
        <v>125115</v>
      </c>
      <c r="Q7" s="13">
        <v>123114</v>
      </c>
      <c r="R7" s="13">
        <v>120214</v>
      </c>
      <c r="S7" s="13">
        <v>117930</v>
      </c>
      <c r="T7" s="14">
        <v>115280</v>
      </c>
      <c r="U7" s="14">
        <v>111136</v>
      </c>
      <c r="V7" s="13">
        <v>107443</v>
      </c>
    </row>
    <row r="8" spans="1:22">
      <c r="A8" s="8">
        <v>38</v>
      </c>
      <c r="B8" s="8">
        <v>341</v>
      </c>
      <c r="C8" s="15">
        <v>38341</v>
      </c>
      <c r="D8" s="37" t="s">
        <v>8</v>
      </c>
      <c r="E8" s="16">
        <v>38202</v>
      </c>
      <c r="F8" s="35" t="s">
        <v>7</v>
      </c>
      <c r="G8" s="35" t="s">
        <v>106</v>
      </c>
      <c r="H8" s="17">
        <v>6018</v>
      </c>
      <c r="I8" s="17">
        <v>5904</v>
      </c>
      <c r="J8" s="17">
        <v>5504</v>
      </c>
      <c r="K8" s="17">
        <v>5160</v>
      </c>
      <c r="L8" s="17">
        <v>4693</v>
      </c>
      <c r="M8" s="17">
        <v>4392</v>
      </c>
      <c r="N8" s="17">
        <v>4228</v>
      </c>
      <c r="O8" s="17">
        <v>4422</v>
      </c>
      <c r="P8" s="17">
        <v>4504</v>
      </c>
      <c r="Q8" s="17">
        <v>4753</v>
      </c>
      <c r="R8" s="17">
        <v>5044</v>
      </c>
      <c r="S8" s="17">
        <v>5008</v>
      </c>
      <c r="T8" s="18">
        <v>4816</v>
      </c>
      <c r="U8" s="18">
        <v>4557</v>
      </c>
      <c r="V8" s="17">
        <v>4253</v>
      </c>
    </row>
    <row r="9" spans="1:22">
      <c r="A9" s="8">
        <v>38</v>
      </c>
      <c r="B9" s="8">
        <v>342</v>
      </c>
      <c r="C9" s="15">
        <v>38342</v>
      </c>
      <c r="D9" s="37" t="s">
        <v>9</v>
      </c>
      <c r="E9" s="16">
        <v>38202</v>
      </c>
      <c r="F9" s="35" t="s">
        <v>7</v>
      </c>
      <c r="G9" s="35" t="s">
        <v>106</v>
      </c>
      <c r="H9" s="17">
        <v>7977</v>
      </c>
      <c r="I9" s="17">
        <v>8121</v>
      </c>
      <c r="J9" s="17">
        <v>7701</v>
      </c>
      <c r="K9" s="17">
        <v>7336</v>
      </c>
      <c r="L9" s="17">
        <v>6461</v>
      </c>
      <c r="M9" s="17">
        <v>5975</v>
      </c>
      <c r="N9" s="17">
        <v>5876</v>
      </c>
      <c r="O9" s="17">
        <v>6005</v>
      </c>
      <c r="P9" s="17">
        <v>6099</v>
      </c>
      <c r="Q9" s="17">
        <v>6069</v>
      </c>
      <c r="R9" s="17">
        <v>5847</v>
      </c>
      <c r="S9" s="17">
        <v>6072</v>
      </c>
      <c r="T9" s="18">
        <v>5649</v>
      </c>
      <c r="U9" s="18">
        <v>5332</v>
      </c>
      <c r="V9" s="17">
        <v>4919</v>
      </c>
    </row>
    <row r="10" spans="1:22">
      <c r="A10" s="8">
        <v>38</v>
      </c>
      <c r="B10" s="8">
        <v>343</v>
      </c>
      <c r="C10" s="15">
        <v>38343</v>
      </c>
      <c r="D10" s="37" t="s">
        <v>10</v>
      </c>
      <c r="E10" s="16">
        <v>38202</v>
      </c>
      <c r="F10" s="35" t="s">
        <v>7</v>
      </c>
      <c r="G10" s="35" t="s">
        <v>106</v>
      </c>
      <c r="H10" s="17">
        <v>9566</v>
      </c>
      <c r="I10" s="17">
        <v>9950</v>
      </c>
      <c r="J10" s="17">
        <v>9872</v>
      </c>
      <c r="K10" s="17">
        <v>10028</v>
      </c>
      <c r="L10" s="17">
        <v>10058</v>
      </c>
      <c r="M10" s="17">
        <v>10350</v>
      </c>
      <c r="N10" s="17">
        <v>10488</v>
      </c>
      <c r="O10" s="17">
        <v>10587</v>
      </c>
      <c r="P10" s="17">
        <v>10363</v>
      </c>
      <c r="Q10" s="17">
        <v>10029</v>
      </c>
      <c r="R10" s="17">
        <v>9914</v>
      </c>
      <c r="S10" s="17">
        <v>9960</v>
      </c>
      <c r="T10" s="18">
        <v>9426</v>
      </c>
      <c r="U10" s="18">
        <v>9069</v>
      </c>
      <c r="V10" s="17">
        <v>8717</v>
      </c>
    </row>
    <row r="11" spans="1:22">
      <c r="A11" s="8">
        <v>38</v>
      </c>
      <c r="B11" s="8">
        <v>344</v>
      </c>
      <c r="C11" s="15">
        <v>38344</v>
      </c>
      <c r="D11" s="37" t="s">
        <v>11</v>
      </c>
      <c r="E11" s="16">
        <v>38202</v>
      </c>
      <c r="F11" s="35" t="s">
        <v>7</v>
      </c>
      <c r="G11" s="35" t="s">
        <v>106</v>
      </c>
      <c r="H11" s="17">
        <v>7664</v>
      </c>
      <c r="I11" s="17">
        <v>7707</v>
      </c>
      <c r="J11" s="17">
        <v>7337</v>
      </c>
      <c r="K11" s="17">
        <v>7008</v>
      </c>
      <c r="L11" s="17">
        <v>6640</v>
      </c>
      <c r="M11" s="17">
        <v>7003</v>
      </c>
      <c r="N11" s="17">
        <v>8828</v>
      </c>
      <c r="O11" s="17">
        <v>9374</v>
      </c>
      <c r="P11" s="17">
        <v>9693</v>
      </c>
      <c r="Q11" s="17">
        <v>9269</v>
      </c>
      <c r="R11" s="17">
        <v>9071</v>
      </c>
      <c r="S11" s="17">
        <v>8802</v>
      </c>
      <c r="T11" s="18">
        <v>8704</v>
      </c>
      <c r="U11" s="18">
        <v>8781</v>
      </c>
      <c r="V11" s="17">
        <v>8426</v>
      </c>
    </row>
    <row r="12" spans="1:22">
      <c r="A12" s="8">
        <v>38</v>
      </c>
      <c r="B12" s="8">
        <v>345</v>
      </c>
      <c r="C12" s="15">
        <v>38345</v>
      </c>
      <c r="D12" s="37" t="s">
        <v>12</v>
      </c>
      <c r="E12" s="16">
        <v>38202</v>
      </c>
      <c r="F12" s="35" t="s">
        <v>7</v>
      </c>
      <c r="G12" s="35" t="s">
        <v>106</v>
      </c>
      <c r="H12" s="17">
        <v>13355</v>
      </c>
      <c r="I12" s="17">
        <v>13238</v>
      </c>
      <c r="J12" s="17">
        <v>12587</v>
      </c>
      <c r="K12" s="17">
        <v>12006</v>
      </c>
      <c r="L12" s="17">
        <v>11001</v>
      </c>
      <c r="M12" s="17">
        <v>10430</v>
      </c>
      <c r="N12" s="17">
        <v>10117</v>
      </c>
      <c r="O12" s="17">
        <v>9934</v>
      </c>
      <c r="P12" s="17">
        <v>9415</v>
      </c>
      <c r="Q12" s="17">
        <v>8758</v>
      </c>
      <c r="R12" s="17">
        <v>8159</v>
      </c>
      <c r="S12" s="17">
        <v>7651</v>
      </c>
      <c r="T12" s="18">
        <v>7163</v>
      </c>
      <c r="U12" s="18">
        <v>6582</v>
      </c>
      <c r="V12" s="17">
        <v>5852</v>
      </c>
    </row>
    <row r="13" spans="1:22">
      <c r="A13" s="8">
        <v>38</v>
      </c>
      <c r="B13" s="8">
        <v>346</v>
      </c>
      <c r="C13" s="15">
        <v>38346</v>
      </c>
      <c r="D13" s="37" t="s">
        <v>13</v>
      </c>
      <c r="E13" s="16">
        <v>38202</v>
      </c>
      <c r="F13" s="35" t="s">
        <v>7</v>
      </c>
      <c r="G13" s="35" t="s">
        <v>106</v>
      </c>
      <c r="H13" s="17">
        <v>11437</v>
      </c>
      <c r="I13" s="17">
        <v>11387</v>
      </c>
      <c r="J13" s="17">
        <v>10603</v>
      </c>
      <c r="K13" s="17">
        <v>9483</v>
      </c>
      <c r="L13" s="17">
        <v>8159</v>
      </c>
      <c r="M13" s="17">
        <v>6919</v>
      </c>
      <c r="N13" s="17">
        <v>6610</v>
      </c>
      <c r="O13" s="17">
        <v>6077</v>
      </c>
      <c r="P13" s="17">
        <v>5788</v>
      </c>
      <c r="Q13" s="17">
        <v>5489</v>
      </c>
      <c r="R13" s="17">
        <v>5224</v>
      </c>
      <c r="S13" s="17">
        <v>4799</v>
      </c>
      <c r="T13" s="18">
        <v>4399</v>
      </c>
      <c r="U13" s="18">
        <v>4049</v>
      </c>
      <c r="V13" s="17">
        <v>3540</v>
      </c>
    </row>
    <row r="14" spans="1:22">
      <c r="A14" s="8">
        <v>38</v>
      </c>
      <c r="B14" s="8">
        <v>347</v>
      </c>
      <c r="C14" s="15">
        <v>38347</v>
      </c>
      <c r="D14" s="37" t="s">
        <v>14</v>
      </c>
      <c r="E14" s="16">
        <v>38202</v>
      </c>
      <c r="F14" s="35" t="s">
        <v>7</v>
      </c>
      <c r="G14" s="35" t="s">
        <v>106</v>
      </c>
      <c r="H14" s="17">
        <v>10268</v>
      </c>
      <c r="I14" s="17">
        <v>10482</v>
      </c>
      <c r="J14" s="17">
        <v>10421</v>
      </c>
      <c r="K14" s="17">
        <v>9953</v>
      </c>
      <c r="L14" s="17">
        <v>8215</v>
      </c>
      <c r="M14" s="17">
        <v>7296</v>
      </c>
      <c r="N14" s="17">
        <v>6103</v>
      </c>
      <c r="O14" s="17">
        <v>4890</v>
      </c>
      <c r="P14" s="17">
        <v>4537</v>
      </c>
      <c r="Q14" s="17">
        <v>4140</v>
      </c>
      <c r="R14" s="17">
        <v>3922</v>
      </c>
      <c r="S14" s="17">
        <v>3671</v>
      </c>
      <c r="T14" s="18">
        <v>3391</v>
      </c>
      <c r="U14" s="18">
        <v>3066</v>
      </c>
      <c r="V14" s="17">
        <v>2527</v>
      </c>
    </row>
    <row r="15" spans="1:22">
      <c r="A15" s="8">
        <v>38</v>
      </c>
      <c r="B15" s="8">
        <v>348</v>
      </c>
      <c r="C15" s="15">
        <v>38348</v>
      </c>
      <c r="D15" s="37" t="s">
        <v>15</v>
      </c>
      <c r="E15" s="16">
        <v>38202</v>
      </c>
      <c r="F15" s="35" t="s">
        <v>7</v>
      </c>
      <c r="G15" s="35" t="s">
        <v>106</v>
      </c>
      <c r="H15" s="17">
        <v>12421</v>
      </c>
      <c r="I15" s="17">
        <v>12403</v>
      </c>
      <c r="J15" s="17">
        <v>12262</v>
      </c>
      <c r="K15" s="17">
        <v>11523</v>
      </c>
      <c r="L15" s="17">
        <v>10636</v>
      </c>
      <c r="M15" s="17">
        <v>10337</v>
      </c>
      <c r="N15" s="17">
        <v>10300</v>
      </c>
      <c r="O15" s="17">
        <v>9977</v>
      </c>
      <c r="P15" s="17">
        <v>10007</v>
      </c>
      <c r="Q15" s="17">
        <v>8861</v>
      </c>
      <c r="R15" s="17">
        <v>8356</v>
      </c>
      <c r="S15" s="17">
        <v>8031</v>
      </c>
      <c r="T15" s="18">
        <v>7328</v>
      </c>
      <c r="U15" s="18">
        <v>6936</v>
      </c>
      <c r="V15" s="17">
        <v>6359</v>
      </c>
    </row>
    <row r="16" spans="1:22">
      <c r="A16" s="8">
        <v>38</v>
      </c>
      <c r="B16" s="8">
        <v>353</v>
      </c>
      <c r="C16" s="15">
        <v>38353</v>
      </c>
      <c r="D16" s="37" t="s">
        <v>16</v>
      </c>
      <c r="E16" s="16">
        <v>38202</v>
      </c>
      <c r="F16" s="35" t="s">
        <v>7</v>
      </c>
      <c r="G16" s="35" t="s">
        <v>106</v>
      </c>
      <c r="H16" s="17">
        <v>8981</v>
      </c>
      <c r="I16" s="17">
        <v>8549</v>
      </c>
      <c r="J16" s="17">
        <v>8056</v>
      </c>
      <c r="K16" s="17">
        <v>7210</v>
      </c>
      <c r="L16" s="17">
        <v>6443</v>
      </c>
      <c r="M16" s="17">
        <v>6046</v>
      </c>
      <c r="N16" s="17">
        <v>5779</v>
      </c>
      <c r="O16" s="17">
        <v>5331</v>
      </c>
      <c r="P16" s="17">
        <v>4925</v>
      </c>
      <c r="Q16" s="17">
        <v>4401</v>
      </c>
      <c r="R16" s="17">
        <v>3929</v>
      </c>
      <c r="S16" s="17">
        <v>3606</v>
      </c>
      <c r="T16" s="18">
        <v>3385</v>
      </c>
      <c r="U16" s="18">
        <v>3088</v>
      </c>
      <c r="V16" s="17">
        <v>2734</v>
      </c>
    </row>
    <row r="17" spans="1:22">
      <c r="A17" s="8">
        <v>38</v>
      </c>
      <c r="B17" s="8">
        <v>354</v>
      </c>
      <c r="C17" s="15">
        <v>38354</v>
      </c>
      <c r="D17" s="37" t="s">
        <v>17</v>
      </c>
      <c r="E17" s="16">
        <v>38202</v>
      </c>
      <c r="F17" s="35" t="s">
        <v>7</v>
      </c>
      <c r="G17" s="35" t="s">
        <v>106</v>
      </c>
      <c r="H17" s="17">
        <v>14417</v>
      </c>
      <c r="I17" s="17">
        <v>13896</v>
      </c>
      <c r="J17" s="17">
        <v>13147</v>
      </c>
      <c r="K17" s="17">
        <v>11121</v>
      </c>
      <c r="L17" s="17">
        <v>9508</v>
      </c>
      <c r="M17" s="17">
        <v>8113</v>
      </c>
      <c r="N17" s="17">
        <v>7150</v>
      </c>
      <c r="O17" s="17">
        <v>6518</v>
      </c>
      <c r="P17" s="17">
        <v>5931</v>
      </c>
      <c r="Q17" s="17">
        <v>5396</v>
      </c>
      <c r="R17" s="17">
        <v>4746</v>
      </c>
      <c r="S17" s="17">
        <v>4232</v>
      </c>
      <c r="T17" s="18">
        <v>3769</v>
      </c>
      <c r="U17" s="18">
        <v>3406</v>
      </c>
      <c r="V17" s="17">
        <v>2941</v>
      </c>
    </row>
    <row r="18" spans="1:22">
      <c r="A18" s="8">
        <v>38</v>
      </c>
      <c r="B18" s="8">
        <v>355</v>
      </c>
      <c r="C18" s="15">
        <v>38355</v>
      </c>
      <c r="D18" s="37" t="s">
        <v>18</v>
      </c>
      <c r="E18" s="16">
        <v>38202</v>
      </c>
      <c r="F18" s="35" t="s">
        <v>7</v>
      </c>
      <c r="G18" s="35" t="s">
        <v>106</v>
      </c>
      <c r="H18" s="17">
        <v>4039</v>
      </c>
      <c r="I18" s="17">
        <v>3885</v>
      </c>
      <c r="J18" s="17">
        <v>3629</v>
      </c>
      <c r="K18" s="17">
        <v>2906</v>
      </c>
      <c r="L18" s="17">
        <v>2530</v>
      </c>
      <c r="M18" s="17">
        <v>1932</v>
      </c>
      <c r="N18" s="17">
        <v>1612</v>
      </c>
      <c r="O18" s="17">
        <v>1469</v>
      </c>
      <c r="P18" s="17">
        <v>1397</v>
      </c>
      <c r="Q18" s="17">
        <v>1225</v>
      </c>
      <c r="R18" s="17">
        <v>1009</v>
      </c>
      <c r="S18" s="17">
        <v>865</v>
      </c>
      <c r="T18" s="18">
        <v>673</v>
      </c>
      <c r="U18" s="18">
        <v>530</v>
      </c>
      <c r="V18" s="17">
        <v>403</v>
      </c>
    </row>
    <row r="19" spans="1:22">
      <c r="A19" s="8">
        <v>38</v>
      </c>
      <c r="B19" s="8">
        <v>203</v>
      </c>
      <c r="C19" s="8">
        <v>38203</v>
      </c>
      <c r="D19" s="32" t="s">
        <v>19</v>
      </c>
      <c r="E19" s="8">
        <v>38203</v>
      </c>
      <c r="F19" s="32" t="s">
        <v>19</v>
      </c>
      <c r="G19" s="32"/>
      <c r="H19" s="9">
        <v>78326</v>
      </c>
      <c r="I19" s="9">
        <v>82809</v>
      </c>
      <c r="J19" s="9">
        <v>85146</v>
      </c>
      <c r="K19" s="9">
        <v>79077</v>
      </c>
      <c r="L19" s="9">
        <v>75127</v>
      </c>
      <c r="M19" s="9">
        <v>70730</v>
      </c>
      <c r="N19" s="9">
        <v>70428</v>
      </c>
      <c r="O19" s="9">
        <v>71586</v>
      </c>
      <c r="P19" s="9">
        <v>71381</v>
      </c>
      <c r="Q19" s="9">
        <v>68034</v>
      </c>
      <c r="R19" s="9">
        <v>65470</v>
      </c>
      <c r="S19" s="9">
        <v>62126</v>
      </c>
      <c r="T19" s="10">
        <v>57986</v>
      </c>
      <c r="U19" s="10">
        <v>55195</v>
      </c>
      <c r="V19" s="9">
        <v>51178</v>
      </c>
    </row>
    <row r="20" spans="1:22">
      <c r="A20" s="8">
        <v>38</v>
      </c>
      <c r="B20" s="8">
        <v>481</v>
      </c>
      <c r="C20" s="8">
        <v>38481</v>
      </c>
      <c r="D20" s="32" t="s">
        <v>20</v>
      </c>
      <c r="E20" s="11">
        <v>38203</v>
      </c>
      <c r="F20" s="33" t="s">
        <v>19</v>
      </c>
      <c r="G20" s="33"/>
      <c r="H20" s="9">
        <v>23827</v>
      </c>
      <c r="I20" s="9">
        <v>23859</v>
      </c>
      <c r="J20" s="9">
        <v>22534</v>
      </c>
      <c r="K20" s="9">
        <v>20092</v>
      </c>
      <c r="L20" s="9">
        <v>18221</v>
      </c>
      <c r="M20" s="9">
        <v>16166</v>
      </c>
      <c r="N20" s="9">
        <v>15888</v>
      </c>
      <c r="O20" s="9">
        <v>15920</v>
      </c>
      <c r="P20" s="9">
        <v>15586</v>
      </c>
      <c r="Q20" s="9">
        <v>14596</v>
      </c>
      <c r="R20" s="9">
        <v>13633</v>
      </c>
      <c r="S20" s="9">
        <v>13001</v>
      </c>
      <c r="T20" s="10">
        <v>12145</v>
      </c>
      <c r="U20" s="10">
        <v>11180</v>
      </c>
      <c r="V20" s="9">
        <v>10064</v>
      </c>
    </row>
    <row r="21" spans="1:22">
      <c r="A21" s="8">
        <v>38</v>
      </c>
      <c r="B21" s="8">
        <v>482</v>
      </c>
      <c r="C21" s="8">
        <v>38482</v>
      </c>
      <c r="D21" s="32" t="s">
        <v>21</v>
      </c>
      <c r="E21" s="11">
        <v>38203</v>
      </c>
      <c r="F21" s="33" t="s">
        <v>19</v>
      </c>
      <c r="G21" s="33"/>
      <c r="H21" s="9">
        <v>11317</v>
      </c>
      <c r="I21" s="9">
        <v>11368</v>
      </c>
      <c r="J21" s="9">
        <v>10728</v>
      </c>
      <c r="K21" s="9">
        <v>9636</v>
      </c>
      <c r="L21" s="9">
        <v>8518</v>
      </c>
      <c r="M21" s="9">
        <v>7563</v>
      </c>
      <c r="N21" s="9">
        <v>7247</v>
      </c>
      <c r="O21" s="9">
        <v>7353</v>
      </c>
      <c r="P21" s="9">
        <v>7279</v>
      </c>
      <c r="Q21" s="9">
        <v>7036</v>
      </c>
      <c r="R21" s="9">
        <v>6812</v>
      </c>
      <c r="S21" s="9">
        <v>6651</v>
      </c>
      <c r="T21" s="10">
        <v>6454</v>
      </c>
      <c r="U21" s="10">
        <v>6115</v>
      </c>
      <c r="V21" s="9">
        <v>5770</v>
      </c>
    </row>
    <row r="22" spans="1:22">
      <c r="A22" s="8">
        <v>38</v>
      </c>
      <c r="B22" s="8">
        <v>486</v>
      </c>
      <c r="C22" s="8">
        <v>38486</v>
      </c>
      <c r="D22" s="32" t="s">
        <v>22</v>
      </c>
      <c r="E22" s="11">
        <v>38203</v>
      </c>
      <c r="F22" s="33" t="s">
        <v>19</v>
      </c>
      <c r="G22" s="33"/>
      <c r="H22" s="9">
        <v>26573</v>
      </c>
      <c r="I22" s="9">
        <v>27197</v>
      </c>
      <c r="J22" s="9">
        <v>26044</v>
      </c>
      <c r="K22" s="9">
        <v>23341</v>
      </c>
      <c r="L22" s="9">
        <v>20176</v>
      </c>
      <c r="M22" s="9">
        <v>17189</v>
      </c>
      <c r="N22" s="9">
        <v>15916</v>
      </c>
      <c r="O22" s="9">
        <v>16061</v>
      </c>
      <c r="P22" s="9">
        <v>15948</v>
      </c>
      <c r="Q22" s="9">
        <v>15364</v>
      </c>
      <c r="R22" s="9">
        <v>14861</v>
      </c>
      <c r="S22" s="9">
        <v>13863</v>
      </c>
      <c r="T22" s="10">
        <v>12859</v>
      </c>
      <c r="U22" s="10">
        <v>11720</v>
      </c>
      <c r="V22" s="9">
        <v>10453</v>
      </c>
    </row>
    <row r="23" spans="1:22">
      <c r="A23" s="8">
        <v>38</v>
      </c>
      <c r="B23" s="8">
        <v>204</v>
      </c>
      <c r="C23" s="8">
        <v>38204</v>
      </c>
      <c r="D23" s="32" t="s">
        <v>23</v>
      </c>
      <c r="E23" s="8">
        <v>38204</v>
      </c>
      <c r="F23" s="32" t="s">
        <v>23</v>
      </c>
      <c r="G23" s="32"/>
      <c r="H23" s="9">
        <v>52233</v>
      </c>
      <c r="I23" s="9">
        <v>54808</v>
      </c>
      <c r="J23" s="9">
        <v>55471</v>
      </c>
      <c r="K23" s="9">
        <v>52527</v>
      </c>
      <c r="L23" s="9">
        <v>50005</v>
      </c>
      <c r="M23" s="9">
        <v>46903</v>
      </c>
      <c r="N23" s="9">
        <v>45259</v>
      </c>
      <c r="O23" s="9">
        <v>43823</v>
      </c>
      <c r="P23" s="9">
        <v>41600</v>
      </c>
      <c r="Q23" s="9">
        <v>38550</v>
      </c>
      <c r="R23" s="9">
        <v>35891</v>
      </c>
      <c r="S23" s="9">
        <v>33285</v>
      </c>
      <c r="T23" s="10">
        <v>30857</v>
      </c>
      <c r="U23" s="10">
        <v>28204</v>
      </c>
      <c r="V23" s="9">
        <v>25305</v>
      </c>
    </row>
    <row r="24" spans="1:22">
      <c r="A24" s="8">
        <v>38</v>
      </c>
      <c r="B24" s="8">
        <v>441</v>
      </c>
      <c r="C24" s="8">
        <v>38441</v>
      </c>
      <c r="D24" s="32" t="s">
        <v>24</v>
      </c>
      <c r="E24" s="11">
        <v>38204</v>
      </c>
      <c r="F24" s="33" t="s">
        <v>23</v>
      </c>
      <c r="G24" s="33"/>
      <c r="H24" s="9">
        <v>16369</v>
      </c>
      <c r="I24" s="9">
        <v>17604</v>
      </c>
      <c r="J24" s="9">
        <v>16516</v>
      </c>
      <c r="K24" s="9">
        <v>14646</v>
      </c>
      <c r="L24" s="9">
        <v>12710</v>
      </c>
      <c r="M24" s="9">
        <v>11642</v>
      </c>
      <c r="N24" s="9">
        <v>11705</v>
      </c>
      <c r="O24" s="9">
        <v>11934</v>
      </c>
      <c r="P24" s="9">
        <v>12022</v>
      </c>
      <c r="Q24" s="9">
        <v>11721</v>
      </c>
      <c r="R24" s="9">
        <v>11519</v>
      </c>
      <c r="S24" s="9">
        <v>10921</v>
      </c>
      <c r="T24" s="10">
        <v>10407</v>
      </c>
      <c r="U24" s="10">
        <v>10166</v>
      </c>
      <c r="V24" s="9">
        <v>9646</v>
      </c>
    </row>
    <row r="25" spans="1:22">
      <c r="A25" s="8">
        <v>38</v>
      </c>
      <c r="B25" s="8">
        <v>205</v>
      </c>
      <c r="C25" s="8">
        <v>38205</v>
      </c>
      <c r="D25" s="32" t="s">
        <v>25</v>
      </c>
      <c r="E25" s="8">
        <v>38205</v>
      </c>
      <c r="F25" s="32" t="s">
        <v>25</v>
      </c>
      <c r="G25" s="32"/>
      <c r="H25" s="9">
        <v>106665</v>
      </c>
      <c r="I25" s="9">
        <v>115058</v>
      </c>
      <c r="J25" s="9">
        <v>120863</v>
      </c>
      <c r="K25" s="9">
        <v>125688</v>
      </c>
      <c r="L25" s="9">
        <v>125155</v>
      </c>
      <c r="M25" s="9">
        <v>126033</v>
      </c>
      <c r="N25" s="9">
        <v>131712</v>
      </c>
      <c r="O25" s="9">
        <v>132339</v>
      </c>
      <c r="P25" s="9">
        <v>132184</v>
      </c>
      <c r="Q25" s="9">
        <v>129149</v>
      </c>
      <c r="R25" s="9">
        <v>127917</v>
      </c>
      <c r="S25" s="9">
        <v>125537</v>
      </c>
      <c r="T25" s="10">
        <v>123747</v>
      </c>
      <c r="U25" s="10">
        <v>121562</v>
      </c>
      <c r="V25" s="9">
        <v>119742</v>
      </c>
    </row>
    <row r="26" spans="1:22">
      <c r="A26" s="8">
        <v>38</v>
      </c>
      <c r="B26" s="8">
        <v>303</v>
      </c>
      <c r="C26" s="8">
        <v>38303</v>
      </c>
      <c r="D26" s="32" t="s">
        <v>26</v>
      </c>
      <c r="E26" s="11">
        <v>38205</v>
      </c>
      <c r="F26" s="33" t="s">
        <v>25</v>
      </c>
      <c r="G26" s="33"/>
      <c r="H26" s="9">
        <v>1410</v>
      </c>
      <c r="I26" s="9">
        <v>1487</v>
      </c>
      <c r="J26" s="9">
        <v>1616</v>
      </c>
      <c r="K26" s="9">
        <v>1816</v>
      </c>
      <c r="L26" s="9">
        <v>1734</v>
      </c>
      <c r="M26" s="9">
        <v>959</v>
      </c>
      <c r="N26" s="9">
        <v>403</v>
      </c>
      <c r="O26" s="9">
        <v>397</v>
      </c>
      <c r="P26" s="9">
        <v>356</v>
      </c>
      <c r="Q26" s="9">
        <v>318</v>
      </c>
      <c r="R26" s="9">
        <v>319</v>
      </c>
      <c r="S26" s="9">
        <v>277</v>
      </c>
      <c r="T26" s="10">
        <v>205</v>
      </c>
      <c r="U26" s="10">
        <v>173</v>
      </c>
      <c r="V26" s="9">
        <v>161</v>
      </c>
    </row>
    <row r="27" spans="1:22">
      <c r="A27" s="8">
        <v>38</v>
      </c>
      <c r="B27" s="8">
        <v>206</v>
      </c>
      <c r="C27" s="8">
        <v>38206</v>
      </c>
      <c r="D27" s="32" t="s">
        <v>27</v>
      </c>
      <c r="E27" s="8">
        <v>38206</v>
      </c>
      <c r="F27" s="32" t="s">
        <v>27</v>
      </c>
      <c r="G27" s="32"/>
      <c r="H27" s="9">
        <v>51719</v>
      </c>
      <c r="I27" s="9">
        <v>54481</v>
      </c>
      <c r="J27" s="9">
        <v>55116</v>
      </c>
      <c r="K27" s="9">
        <v>53187</v>
      </c>
      <c r="L27" s="9">
        <v>52368</v>
      </c>
      <c r="M27" s="9">
        <v>51127</v>
      </c>
      <c r="N27" s="9">
        <v>52615</v>
      </c>
      <c r="O27" s="9">
        <v>54082</v>
      </c>
      <c r="P27" s="9">
        <v>56516</v>
      </c>
      <c r="Q27" s="9">
        <v>56821</v>
      </c>
      <c r="R27" s="9">
        <v>57110</v>
      </c>
      <c r="S27" s="9">
        <v>58110</v>
      </c>
      <c r="T27" s="10">
        <v>58889</v>
      </c>
      <c r="U27" s="10">
        <v>59492</v>
      </c>
      <c r="V27" s="9">
        <v>57834</v>
      </c>
    </row>
    <row r="28" spans="1:22">
      <c r="A28" s="8">
        <v>38</v>
      </c>
      <c r="B28" s="8">
        <v>212</v>
      </c>
      <c r="C28" s="8">
        <v>38212</v>
      </c>
      <c r="D28" s="32" t="s">
        <v>28</v>
      </c>
      <c r="E28" s="11">
        <v>38206</v>
      </c>
      <c r="F28" s="33" t="s">
        <v>27</v>
      </c>
      <c r="G28" s="33"/>
      <c r="H28" s="9">
        <v>35710</v>
      </c>
      <c r="I28" s="9">
        <v>36536</v>
      </c>
      <c r="J28" s="9">
        <v>36326</v>
      </c>
      <c r="K28" s="9">
        <v>34847</v>
      </c>
      <c r="L28" s="9">
        <v>33486</v>
      </c>
      <c r="M28" s="9">
        <v>32308</v>
      </c>
      <c r="N28" s="9">
        <v>33037</v>
      </c>
      <c r="O28" s="9">
        <v>33837</v>
      </c>
      <c r="P28" s="9">
        <v>34351</v>
      </c>
      <c r="Q28" s="9">
        <v>33749</v>
      </c>
      <c r="R28" s="9">
        <v>33468</v>
      </c>
      <c r="S28" s="9">
        <v>32993</v>
      </c>
      <c r="T28" s="10">
        <v>31946</v>
      </c>
      <c r="U28" s="10">
        <v>31030</v>
      </c>
      <c r="V28" s="9">
        <v>29903</v>
      </c>
    </row>
    <row r="29" spans="1:22">
      <c r="A29" s="8">
        <v>38</v>
      </c>
      <c r="B29" s="8">
        <v>321</v>
      </c>
      <c r="C29" s="8">
        <v>38321</v>
      </c>
      <c r="D29" s="32" t="s">
        <v>29</v>
      </c>
      <c r="E29" s="11">
        <v>38206</v>
      </c>
      <c r="F29" s="33" t="s">
        <v>27</v>
      </c>
      <c r="G29" s="33"/>
      <c r="H29" s="9">
        <v>10701</v>
      </c>
      <c r="I29" s="9">
        <v>10500</v>
      </c>
      <c r="J29" s="9">
        <v>10470</v>
      </c>
      <c r="K29" s="9">
        <v>10019</v>
      </c>
      <c r="L29" s="9">
        <v>9446</v>
      </c>
      <c r="M29" s="9">
        <v>9501</v>
      </c>
      <c r="N29" s="9">
        <v>9931</v>
      </c>
      <c r="O29" s="9">
        <v>10123</v>
      </c>
      <c r="P29" s="9">
        <v>10347</v>
      </c>
      <c r="Q29" s="9">
        <v>10240</v>
      </c>
      <c r="R29" s="9">
        <v>10150</v>
      </c>
      <c r="S29" s="9">
        <v>9801</v>
      </c>
      <c r="T29" s="10">
        <v>9482</v>
      </c>
      <c r="U29" s="10">
        <v>9048</v>
      </c>
      <c r="V29" s="9">
        <v>8568</v>
      </c>
    </row>
    <row r="30" spans="1:22">
      <c r="A30" s="8">
        <v>38</v>
      </c>
      <c r="B30" s="8">
        <v>323</v>
      </c>
      <c r="C30" s="8">
        <v>38323</v>
      </c>
      <c r="D30" s="32" t="s">
        <v>30</v>
      </c>
      <c r="E30" s="11">
        <v>38206</v>
      </c>
      <c r="F30" s="33" t="s">
        <v>27</v>
      </c>
      <c r="G30" s="33"/>
      <c r="H30" s="9">
        <v>19589</v>
      </c>
      <c r="I30" s="9">
        <v>20212</v>
      </c>
      <c r="J30" s="9">
        <v>19746</v>
      </c>
      <c r="K30" s="9">
        <v>18479</v>
      </c>
      <c r="L30" s="9">
        <v>16734</v>
      </c>
      <c r="M30" s="9">
        <v>15334</v>
      </c>
      <c r="N30" s="9">
        <v>14965</v>
      </c>
      <c r="O30" s="9">
        <v>14919</v>
      </c>
      <c r="P30" s="9">
        <v>14769</v>
      </c>
      <c r="Q30" s="9">
        <v>14441</v>
      </c>
      <c r="R30" s="9">
        <v>13978</v>
      </c>
      <c r="S30" s="9">
        <v>13644</v>
      </c>
      <c r="T30" s="10">
        <v>13054</v>
      </c>
      <c r="U30" s="10">
        <v>12521</v>
      </c>
      <c r="V30" s="9">
        <v>11869</v>
      </c>
    </row>
    <row r="31" spans="1:22">
      <c r="A31" s="8">
        <v>38</v>
      </c>
      <c r="B31" s="8">
        <v>207</v>
      </c>
      <c r="C31" s="8">
        <v>38207</v>
      </c>
      <c r="D31" s="32" t="s">
        <v>31</v>
      </c>
      <c r="E31" s="8">
        <v>38207</v>
      </c>
      <c r="F31" s="32" t="s">
        <v>31</v>
      </c>
      <c r="G31" s="32"/>
      <c r="H31" s="9">
        <v>45192</v>
      </c>
      <c r="I31" s="9">
        <v>46260</v>
      </c>
      <c r="J31" s="9">
        <v>46439</v>
      </c>
      <c r="K31" s="9">
        <v>43583</v>
      </c>
      <c r="L31" s="9">
        <v>40165</v>
      </c>
      <c r="M31" s="9">
        <v>37324</v>
      </c>
      <c r="N31" s="9">
        <v>37294</v>
      </c>
      <c r="O31" s="9">
        <v>38719</v>
      </c>
      <c r="P31" s="9">
        <v>39915</v>
      </c>
      <c r="Q31" s="9">
        <v>39850</v>
      </c>
      <c r="R31" s="9">
        <v>38937</v>
      </c>
      <c r="S31" s="9">
        <v>39011</v>
      </c>
      <c r="T31" s="10">
        <v>38458</v>
      </c>
      <c r="U31" s="10">
        <v>36217</v>
      </c>
      <c r="V31" s="9">
        <v>34549</v>
      </c>
    </row>
    <row r="32" spans="1:22">
      <c r="A32" s="8">
        <v>38</v>
      </c>
      <c r="B32" s="8">
        <v>421</v>
      </c>
      <c r="C32" s="8">
        <v>38421</v>
      </c>
      <c r="D32" s="32" t="s">
        <v>32</v>
      </c>
      <c r="E32" s="11">
        <v>38207</v>
      </c>
      <c r="F32" s="33" t="s">
        <v>31</v>
      </c>
      <c r="G32" s="33"/>
      <c r="H32" s="9">
        <v>20370</v>
      </c>
      <c r="I32" s="9">
        <v>20838</v>
      </c>
      <c r="J32" s="9">
        <v>20283</v>
      </c>
      <c r="K32" s="9">
        <v>18246</v>
      </c>
      <c r="L32" s="9">
        <v>16193</v>
      </c>
      <c r="M32" s="9">
        <v>14033</v>
      </c>
      <c r="N32" s="9">
        <v>13144</v>
      </c>
      <c r="O32" s="9">
        <v>12314</v>
      </c>
      <c r="P32" s="9">
        <v>11734</v>
      </c>
      <c r="Q32" s="9">
        <v>10826</v>
      </c>
      <c r="R32" s="9">
        <v>10180</v>
      </c>
      <c r="S32" s="9">
        <v>9266</v>
      </c>
      <c r="T32" s="10">
        <v>8449</v>
      </c>
      <c r="U32" s="10">
        <v>7531</v>
      </c>
      <c r="V32" s="9">
        <v>6607</v>
      </c>
    </row>
    <row r="33" spans="1:22">
      <c r="A33" s="8">
        <v>38</v>
      </c>
      <c r="B33" s="8">
        <v>424</v>
      </c>
      <c r="C33" s="8">
        <v>38424</v>
      </c>
      <c r="D33" s="32" t="s">
        <v>33</v>
      </c>
      <c r="E33" s="11">
        <v>38207</v>
      </c>
      <c r="F33" s="33" t="s">
        <v>31</v>
      </c>
      <c r="G33" s="33"/>
      <c r="H33" s="9">
        <v>6798</v>
      </c>
      <c r="I33" s="9">
        <v>7043</v>
      </c>
      <c r="J33" s="9">
        <v>7319</v>
      </c>
      <c r="K33" s="9">
        <v>6446</v>
      </c>
      <c r="L33" s="9">
        <v>5433</v>
      </c>
      <c r="M33" s="9">
        <v>4588</v>
      </c>
      <c r="N33" s="9">
        <v>4190</v>
      </c>
      <c r="O33" s="9">
        <v>3972</v>
      </c>
      <c r="P33" s="9">
        <v>3645</v>
      </c>
      <c r="Q33" s="9">
        <v>3479</v>
      </c>
      <c r="R33" s="9">
        <v>3275</v>
      </c>
      <c r="S33" s="9">
        <v>3211</v>
      </c>
      <c r="T33" s="10">
        <v>2790</v>
      </c>
      <c r="U33" s="10">
        <v>2536</v>
      </c>
      <c r="V33" s="9">
        <v>2216</v>
      </c>
    </row>
    <row r="34" spans="1:22">
      <c r="A34" s="8">
        <v>38</v>
      </c>
      <c r="B34" s="8">
        <v>425</v>
      </c>
      <c r="C34" s="8">
        <v>38425</v>
      </c>
      <c r="D34" s="32" t="s">
        <v>34</v>
      </c>
      <c r="E34" s="11">
        <v>38207</v>
      </c>
      <c r="F34" s="33" t="s">
        <v>31</v>
      </c>
      <c r="G34" s="33"/>
      <c r="H34" s="9">
        <v>4099</v>
      </c>
      <c r="I34" s="9">
        <v>4251</v>
      </c>
      <c r="J34" s="9">
        <v>4278</v>
      </c>
      <c r="K34" s="9">
        <v>4205</v>
      </c>
      <c r="L34" s="9">
        <v>3599</v>
      </c>
      <c r="M34" s="9">
        <v>2810</v>
      </c>
      <c r="N34" s="9">
        <v>2368</v>
      </c>
      <c r="O34" s="9">
        <v>2009</v>
      </c>
      <c r="P34" s="9">
        <v>1969</v>
      </c>
      <c r="Q34" s="9">
        <v>1611</v>
      </c>
      <c r="R34" s="9">
        <v>1458</v>
      </c>
      <c r="S34" s="9">
        <v>1274</v>
      </c>
      <c r="T34" s="10">
        <v>1089</v>
      </c>
      <c r="U34" s="10">
        <v>873</v>
      </c>
      <c r="V34" s="9">
        <v>714</v>
      </c>
    </row>
    <row r="35" spans="1:22">
      <c r="A35" s="8">
        <v>38</v>
      </c>
      <c r="B35" s="8">
        <v>210</v>
      </c>
      <c r="C35" s="8">
        <v>38210</v>
      </c>
      <c r="D35" s="32" t="s">
        <v>35</v>
      </c>
      <c r="E35" s="11">
        <v>38210</v>
      </c>
      <c r="F35" s="33" t="s">
        <v>35</v>
      </c>
      <c r="G35" s="33"/>
      <c r="H35" s="9">
        <v>30407</v>
      </c>
      <c r="I35" s="9">
        <v>30967</v>
      </c>
      <c r="J35" s="9">
        <v>30141</v>
      </c>
      <c r="K35" s="9">
        <v>30047</v>
      </c>
      <c r="L35" s="9">
        <v>28611</v>
      </c>
      <c r="M35" s="9">
        <v>27769</v>
      </c>
      <c r="N35" s="9">
        <v>27805</v>
      </c>
      <c r="O35" s="9">
        <v>29725</v>
      </c>
      <c r="P35" s="9">
        <v>29826</v>
      </c>
      <c r="Q35" s="9">
        <v>29803</v>
      </c>
      <c r="R35" s="9">
        <v>30270</v>
      </c>
      <c r="S35" s="9">
        <v>30547</v>
      </c>
      <c r="T35" s="10">
        <v>30439</v>
      </c>
      <c r="U35" s="10">
        <v>30069</v>
      </c>
      <c r="V35" s="9">
        <v>29808</v>
      </c>
    </row>
    <row r="36" spans="1:22">
      <c r="A36" s="8">
        <v>38</v>
      </c>
      <c r="B36" s="8">
        <v>404</v>
      </c>
      <c r="C36" s="8">
        <v>38404</v>
      </c>
      <c r="D36" s="32" t="s">
        <v>36</v>
      </c>
      <c r="E36" s="11">
        <v>38210</v>
      </c>
      <c r="F36" s="33" t="s">
        <v>35</v>
      </c>
      <c r="G36" s="33"/>
      <c r="H36" s="9">
        <v>10256</v>
      </c>
      <c r="I36" s="9">
        <v>10419</v>
      </c>
      <c r="J36" s="9">
        <v>9983</v>
      </c>
      <c r="K36" s="9">
        <v>9108</v>
      </c>
      <c r="L36" s="9">
        <v>7813</v>
      </c>
      <c r="M36" s="9">
        <v>6784</v>
      </c>
      <c r="N36" s="9">
        <v>6232</v>
      </c>
      <c r="O36" s="9">
        <v>5953</v>
      </c>
      <c r="P36" s="9">
        <v>5728</v>
      </c>
      <c r="Q36" s="9">
        <v>5366</v>
      </c>
      <c r="R36" s="9">
        <v>4901</v>
      </c>
      <c r="S36" s="9">
        <v>4541</v>
      </c>
      <c r="T36" s="10">
        <v>4077</v>
      </c>
      <c r="U36" s="10">
        <v>3534</v>
      </c>
      <c r="V36" s="9">
        <v>3057</v>
      </c>
    </row>
    <row r="37" spans="1:22">
      <c r="A37" s="8">
        <v>38</v>
      </c>
      <c r="B37" s="8">
        <v>405</v>
      </c>
      <c r="C37" s="8">
        <v>38405</v>
      </c>
      <c r="D37" s="32" t="s">
        <v>37</v>
      </c>
      <c r="E37" s="11">
        <v>38210</v>
      </c>
      <c r="F37" s="33" t="s">
        <v>35</v>
      </c>
      <c r="G37" s="33"/>
      <c r="H37" s="9">
        <v>11011</v>
      </c>
      <c r="I37" s="9">
        <v>11210</v>
      </c>
      <c r="J37" s="9">
        <v>10668</v>
      </c>
      <c r="K37" s="9">
        <v>9951</v>
      </c>
      <c r="L37" s="9">
        <v>9102</v>
      </c>
      <c r="M37" s="9">
        <v>8059</v>
      </c>
      <c r="N37" s="9">
        <v>7500</v>
      </c>
      <c r="O37" s="9">
        <v>7164</v>
      </c>
      <c r="P37" s="9">
        <v>6752</v>
      </c>
      <c r="Q37" s="9">
        <v>6347</v>
      </c>
      <c r="R37" s="9">
        <v>5893</v>
      </c>
      <c r="S37" s="9">
        <v>5417</v>
      </c>
      <c r="T37" s="10">
        <v>4977</v>
      </c>
      <c r="U37" s="10">
        <v>4414</v>
      </c>
      <c r="V37" s="9">
        <v>3962</v>
      </c>
    </row>
    <row r="38" spans="1:22">
      <c r="A38" s="8">
        <v>38</v>
      </c>
      <c r="B38" s="8">
        <v>208</v>
      </c>
      <c r="C38" s="8">
        <v>38208</v>
      </c>
      <c r="D38" s="32" t="s">
        <v>38</v>
      </c>
      <c r="E38" s="11">
        <v>38213</v>
      </c>
      <c r="F38" s="33" t="s">
        <v>39</v>
      </c>
      <c r="G38" s="33"/>
      <c r="H38" s="9">
        <v>34917</v>
      </c>
      <c r="I38" s="9">
        <v>37184</v>
      </c>
      <c r="J38" s="9">
        <v>36334</v>
      </c>
      <c r="K38" s="9">
        <v>36068</v>
      </c>
      <c r="L38" s="9">
        <v>34684</v>
      </c>
      <c r="M38" s="9">
        <v>34947</v>
      </c>
      <c r="N38" s="9">
        <v>35961</v>
      </c>
      <c r="O38" s="9">
        <v>37213</v>
      </c>
      <c r="P38" s="9">
        <v>38538</v>
      </c>
      <c r="Q38" s="9">
        <v>38991</v>
      </c>
      <c r="R38" s="9">
        <v>38561</v>
      </c>
      <c r="S38" s="9">
        <v>38126</v>
      </c>
      <c r="T38" s="10">
        <v>37284</v>
      </c>
      <c r="U38" s="10">
        <v>35948</v>
      </c>
      <c r="V38" s="9">
        <v>35215</v>
      </c>
    </row>
    <row r="39" spans="1:22">
      <c r="A39" s="8">
        <v>38</v>
      </c>
      <c r="B39" s="8">
        <v>209</v>
      </c>
      <c r="C39" s="8">
        <v>38209</v>
      </c>
      <c r="D39" s="32" t="s">
        <v>40</v>
      </c>
      <c r="E39" s="11">
        <v>38213</v>
      </c>
      <c r="F39" s="33" t="s">
        <v>39</v>
      </c>
      <c r="G39" s="33"/>
      <c r="H39" s="9">
        <v>35011</v>
      </c>
      <c r="I39" s="9">
        <v>38229</v>
      </c>
      <c r="J39" s="9">
        <v>39046</v>
      </c>
      <c r="K39" s="9">
        <v>39947</v>
      </c>
      <c r="L39" s="9">
        <v>38630</v>
      </c>
      <c r="M39" s="9">
        <v>38071</v>
      </c>
      <c r="N39" s="9">
        <v>38409</v>
      </c>
      <c r="O39" s="9">
        <v>38476</v>
      </c>
      <c r="P39" s="9">
        <v>38603</v>
      </c>
      <c r="Q39" s="9">
        <v>38351</v>
      </c>
      <c r="R39" s="9">
        <v>37587</v>
      </c>
      <c r="S39" s="9">
        <v>36832</v>
      </c>
      <c r="T39" s="10">
        <v>36789</v>
      </c>
      <c r="U39" s="10">
        <v>36162</v>
      </c>
      <c r="V39" s="9">
        <v>35248</v>
      </c>
    </row>
    <row r="40" spans="1:22">
      <c r="A40" s="8">
        <v>38</v>
      </c>
      <c r="B40" s="8">
        <v>301</v>
      </c>
      <c r="C40" s="8">
        <v>38301</v>
      </c>
      <c r="D40" s="32" t="s">
        <v>41</v>
      </c>
      <c r="E40" s="11">
        <v>38213</v>
      </c>
      <c r="F40" s="33" t="s">
        <v>39</v>
      </c>
      <c r="G40" s="33"/>
      <c r="H40" s="9">
        <v>5940</v>
      </c>
      <c r="I40" s="9">
        <v>6162</v>
      </c>
      <c r="J40" s="9">
        <v>6130</v>
      </c>
      <c r="K40" s="9">
        <v>5783</v>
      </c>
      <c r="L40" s="9">
        <v>4811</v>
      </c>
      <c r="M40" s="9">
        <v>3567</v>
      </c>
      <c r="N40" s="9">
        <v>2836</v>
      </c>
      <c r="O40" s="9">
        <v>2450</v>
      </c>
      <c r="P40" s="9">
        <v>2336</v>
      </c>
      <c r="Q40" s="9">
        <v>2380</v>
      </c>
      <c r="R40" s="9">
        <v>2003</v>
      </c>
      <c r="S40" s="9">
        <v>1808</v>
      </c>
      <c r="T40" s="10">
        <v>1585</v>
      </c>
      <c r="U40" s="10">
        <v>1363</v>
      </c>
      <c r="V40" s="9">
        <v>1091</v>
      </c>
    </row>
    <row r="41" spans="1:22">
      <c r="A41" s="8">
        <v>38</v>
      </c>
      <c r="B41" s="8">
        <v>302</v>
      </c>
      <c r="C41" s="8">
        <v>38302</v>
      </c>
      <c r="D41" s="32" t="s">
        <v>42</v>
      </c>
      <c r="E41" s="11">
        <v>38213</v>
      </c>
      <c r="F41" s="33" t="s">
        <v>39</v>
      </c>
      <c r="G41" s="33"/>
      <c r="H41" s="9">
        <v>19513</v>
      </c>
      <c r="I41" s="9">
        <v>20000</v>
      </c>
      <c r="J41" s="9">
        <v>19446</v>
      </c>
      <c r="K41" s="9">
        <v>18411</v>
      </c>
      <c r="L41" s="9">
        <v>17027</v>
      </c>
      <c r="M41" s="9">
        <v>16078</v>
      </c>
      <c r="N41" s="9">
        <v>16357</v>
      </c>
      <c r="O41" s="9">
        <v>17029</v>
      </c>
      <c r="P41" s="9">
        <v>17528</v>
      </c>
      <c r="Q41" s="9">
        <v>17493</v>
      </c>
      <c r="R41" s="9">
        <v>17507</v>
      </c>
      <c r="S41" s="9">
        <v>17560</v>
      </c>
      <c r="T41" s="10">
        <v>17196</v>
      </c>
      <c r="U41" s="10">
        <v>16714</v>
      </c>
      <c r="V41" s="9">
        <v>15859</v>
      </c>
    </row>
    <row r="42" spans="1:22">
      <c r="A42" s="8">
        <v>38</v>
      </c>
      <c r="B42" s="8">
        <v>445</v>
      </c>
      <c r="C42" s="8">
        <v>38445</v>
      </c>
      <c r="D42" s="32" t="s">
        <v>43</v>
      </c>
      <c r="E42" s="11">
        <v>38214</v>
      </c>
      <c r="F42" s="33" t="s">
        <v>44</v>
      </c>
      <c r="G42" s="33"/>
      <c r="H42" s="9">
        <v>16745</v>
      </c>
      <c r="I42" s="9">
        <v>17231</v>
      </c>
      <c r="J42" s="9">
        <v>16582</v>
      </c>
      <c r="K42" s="9">
        <v>15146</v>
      </c>
      <c r="L42" s="9">
        <v>13947</v>
      </c>
      <c r="M42" s="9">
        <v>12692</v>
      </c>
      <c r="N42" s="9">
        <v>12116</v>
      </c>
      <c r="O42" s="9">
        <v>11703</v>
      </c>
      <c r="P42" s="9">
        <v>11281</v>
      </c>
      <c r="Q42" s="9">
        <v>10438</v>
      </c>
      <c r="R42" s="9">
        <v>9538</v>
      </c>
      <c r="S42" s="9">
        <v>9061</v>
      </c>
      <c r="T42" s="10">
        <v>8507</v>
      </c>
      <c r="U42" s="10">
        <v>7790</v>
      </c>
      <c r="V42" s="9">
        <v>6951</v>
      </c>
    </row>
    <row r="43" spans="1:22">
      <c r="A43" s="8">
        <v>38</v>
      </c>
      <c r="B43" s="8">
        <v>461</v>
      </c>
      <c r="C43" s="8">
        <v>38461</v>
      </c>
      <c r="D43" s="32" t="s">
        <v>45</v>
      </c>
      <c r="E43" s="11">
        <v>38214</v>
      </c>
      <c r="F43" s="33" t="s">
        <v>44</v>
      </c>
      <c r="G43" s="33"/>
      <c r="H43" s="9">
        <v>11624</v>
      </c>
      <c r="I43" s="9">
        <v>11996</v>
      </c>
      <c r="J43" s="9">
        <v>11139</v>
      </c>
      <c r="K43" s="9">
        <v>9602</v>
      </c>
      <c r="L43" s="9">
        <v>8385</v>
      </c>
      <c r="M43" s="9">
        <v>6918</v>
      </c>
      <c r="N43" s="9">
        <v>6362</v>
      </c>
      <c r="O43" s="9">
        <v>6204</v>
      </c>
      <c r="P43" s="9">
        <v>6014</v>
      </c>
      <c r="Q43" s="9">
        <v>5574</v>
      </c>
      <c r="R43" s="9">
        <v>5116</v>
      </c>
      <c r="S43" s="9">
        <v>4678</v>
      </c>
      <c r="T43" s="10">
        <v>4182</v>
      </c>
      <c r="U43" s="10">
        <v>3750</v>
      </c>
      <c r="V43" s="9">
        <v>3319</v>
      </c>
    </row>
    <row r="44" spans="1:22">
      <c r="A44" s="8">
        <v>38</v>
      </c>
      <c r="B44" s="8">
        <v>462</v>
      </c>
      <c r="C44" s="8">
        <v>38462</v>
      </c>
      <c r="D44" s="32" t="s">
        <v>46</v>
      </c>
      <c r="E44" s="11">
        <v>38214</v>
      </c>
      <c r="F44" s="33" t="s">
        <v>44</v>
      </c>
      <c r="G44" s="33"/>
      <c r="H44" s="9">
        <v>24557</v>
      </c>
      <c r="I44" s="9">
        <v>25086</v>
      </c>
      <c r="J44" s="9">
        <v>24839</v>
      </c>
      <c r="K44" s="9">
        <v>22803</v>
      </c>
      <c r="L44" s="9">
        <v>20010</v>
      </c>
      <c r="M44" s="9">
        <v>18362</v>
      </c>
      <c r="N44" s="9">
        <v>18047</v>
      </c>
      <c r="O44" s="9">
        <v>18305</v>
      </c>
      <c r="P44" s="9">
        <v>18252</v>
      </c>
      <c r="Q44" s="9">
        <v>17765</v>
      </c>
      <c r="R44" s="9">
        <v>17484</v>
      </c>
      <c r="S44" s="9">
        <v>17550</v>
      </c>
      <c r="T44" s="10">
        <v>17610</v>
      </c>
      <c r="U44" s="10">
        <v>17234</v>
      </c>
      <c r="V44" s="9">
        <v>16865</v>
      </c>
    </row>
    <row r="45" spans="1:22">
      <c r="A45" s="8">
        <v>38</v>
      </c>
      <c r="B45" s="8">
        <v>463</v>
      </c>
      <c r="C45" s="8">
        <v>38463</v>
      </c>
      <c r="D45" s="32" t="s">
        <v>47</v>
      </c>
      <c r="E45" s="11">
        <v>38214</v>
      </c>
      <c r="F45" s="33" t="s">
        <v>44</v>
      </c>
      <c r="G45" s="33"/>
      <c r="H45" s="9">
        <v>20322</v>
      </c>
      <c r="I45" s="9">
        <v>21417</v>
      </c>
      <c r="J45" s="9">
        <v>22393</v>
      </c>
      <c r="K45" s="9">
        <v>20850</v>
      </c>
      <c r="L45" s="9">
        <v>17889</v>
      </c>
      <c r="M45" s="9">
        <v>15548</v>
      </c>
      <c r="N45" s="9">
        <v>14288</v>
      </c>
      <c r="O45" s="9">
        <v>13751</v>
      </c>
      <c r="P45" s="9">
        <v>13307</v>
      </c>
      <c r="Q45" s="9">
        <v>12508</v>
      </c>
      <c r="R45" s="9">
        <v>11691</v>
      </c>
      <c r="S45" s="9">
        <v>11093</v>
      </c>
      <c r="T45" s="10">
        <v>10241</v>
      </c>
      <c r="U45" s="10">
        <v>9373</v>
      </c>
      <c r="V45" s="9">
        <v>8359</v>
      </c>
    </row>
    <row r="46" spans="1:22">
      <c r="A46" s="8">
        <v>38</v>
      </c>
      <c r="B46" s="8">
        <v>464</v>
      </c>
      <c r="C46" s="8">
        <v>38464</v>
      </c>
      <c r="D46" s="32" t="s">
        <v>48</v>
      </c>
      <c r="E46" s="11">
        <v>38214</v>
      </c>
      <c r="F46" s="33" t="s">
        <v>44</v>
      </c>
      <c r="G46" s="33"/>
      <c r="H46" s="9">
        <v>11789</v>
      </c>
      <c r="I46" s="9">
        <v>12210</v>
      </c>
      <c r="J46" s="9">
        <v>12068</v>
      </c>
      <c r="K46" s="9">
        <v>11124</v>
      </c>
      <c r="L46" s="9">
        <v>9047</v>
      </c>
      <c r="M46" s="9">
        <v>7489</v>
      </c>
      <c r="N46" s="9">
        <v>6715</v>
      </c>
      <c r="O46" s="9">
        <v>6212</v>
      </c>
      <c r="P46" s="9">
        <v>5950</v>
      </c>
      <c r="Q46" s="9">
        <v>5608</v>
      </c>
      <c r="R46" s="9">
        <v>5193</v>
      </c>
      <c r="S46" s="9">
        <v>4835</v>
      </c>
      <c r="T46" s="10">
        <v>4408</v>
      </c>
      <c r="U46" s="10">
        <v>3933</v>
      </c>
      <c r="V46" s="9">
        <v>3425</v>
      </c>
    </row>
    <row r="47" spans="1:22">
      <c r="A47" s="8">
        <v>38</v>
      </c>
      <c r="B47" s="8">
        <v>361</v>
      </c>
      <c r="C47" s="8">
        <v>38361</v>
      </c>
      <c r="D47" s="32" t="s">
        <v>49</v>
      </c>
      <c r="E47" s="11">
        <v>38215</v>
      </c>
      <c r="F47" s="33" t="s">
        <v>50</v>
      </c>
      <c r="G47" s="33"/>
      <c r="H47" s="9">
        <v>15124</v>
      </c>
      <c r="I47" s="9">
        <v>15950</v>
      </c>
      <c r="J47" s="9">
        <v>15710</v>
      </c>
      <c r="K47" s="9">
        <v>14703</v>
      </c>
      <c r="L47" s="9">
        <v>14041</v>
      </c>
      <c r="M47" s="9">
        <v>14056</v>
      </c>
      <c r="N47" s="9">
        <v>17624</v>
      </c>
      <c r="O47" s="9">
        <v>20070</v>
      </c>
      <c r="P47" s="9">
        <v>21380</v>
      </c>
      <c r="Q47" s="9">
        <v>21542</v>
      </c>
      <c r="R47" s="9">
        <v>22517</v>
      </c>
      <c r="S47" s="9">
        <v>23658</v>
      </c>
      <c r="T47" s="10">
        <v>24132</v>
      </c>
      <c r="U47" s="10">
        <v>24122</v>
      </c>
      <c r="V47" s="9">
        <v>23934</v>
      </c>
    </row>
    <row r="48" spans="1:22">
      <c r="A48" s="8">
        <v>38</v>
      </c>
      <c r="B48" s="8">
        <v>362</v>
      </c>
      <c r="C48" s="8">
        <v>38362</v>
      </c>
      <c r="D48" s="32" t="s">
        <v>51</v>
      </c>
      <c r="E48" s="11">
        <v>38215</v>
      </c>
      <c r="F48" s="33" t="s">
        <v>50</v>
      </c>
      <c r="G48" s="33"/>
      <c r="H48" s="9">
        <v>12276</v>
      </c>
      <c r="I48" s="9">
        <v>12340</v>
      </c>
      <c r="J48" s="9">
        <v>11869</v>
      </c>
      <c r="K48" s="9">
        <v>10830</v>
      </c>
      <c r="L48" s="9">
        <v>10068</v>
      </c>
      <c r="M48" s="9">
        <v>9313</v>
      </c>
      <c r="N48" s="9">
        <v>9005</v>
      </c>
      <c r="O48" s="9">
        <v>9206</v>
      </c>
      <c r="P48" s="9">
        <v>9926</v>
      </c>
      <c r="Q48" s="9">
        <v>10211</v>
      </c>
      <c r="R48" s="9">
        <v>10541</v>
      </c>
      <c r="S48" s="9">
        <v>11043</v>
      </c>
      <c r="T48" s="10">
        <v>11146</v>
      </c>
      <c r="U48" s="10">
        <v>11131</v>
      </c>
      <c r="V48" s="9">
        <v>10679</v>
      </c>
    </row>
    <row r="49" spans="1:22">
      <c r="A49" s="8">
        <v>38</v>
      </c>
      <c r="B49" s="8">
        <v>349</v>
      </c>
      <c r="C49" s="8">
        <v>38349</v>
      </c>
      <c r="D49" s="32" t="s">
        <v>52</v>
      </c>
      <c r="E49" s="11">
        <v>38356</v>
      </c>
      <c r="F49" s="33" t="s">
        <v>53</v>
      </c>
      <c r="G49" s="33"/>
      <c r="H49" s="9">
        <v>1755</v>
      </c>
      <c r="I49" s="9">
        <v>1549</v>
      </c>
      <c r="J49" s="9">
        <v>1428</v>
      </c>
      <c r="K49" s="9">
        <v>1319</v>
      </c>
      <c r="L49" s="9">
        <v>1049</v>
      </c>
      <c r="M49" s="9">
        <v>745</v>
      </c>
      <c r="N49" s="9">
        <v>604</v>
      </c>
      <c r="O49" s="9">
        <v>515</v>
      </c>
      <c r="P49" s="9">
        <v>423</v>
      </c>
      <c r="Q49" s="9">
        <v>428</v>
      </c>
      <c r="R49" s="9">
        <v>351</v>
      </c>
      <c r="S49" s="9">
        <v>334</v>
      </c>
      <c r="T49" s="10">
        <v>278</v>
      </c>
      <c r="U49" s="10">
        <v>228</v>
      </c>
      <c r="V49" s="9">
        <v>194</v>
      </c>
    </row>
    <row r="50" spans="1:22">
      <c r="A50" s="8">
        <v>38</v>
      </c>
      <c r="B50" s="8">
        <v>350</v>
      </c>
      <c r="C50" s="8">
        <v>38350</v>
      </c>
      <c r="D50" s="32" t="s">
        <v>54</v>
      </c>
      <c r="E50" s="11">
        <v>38356</v>
      </c>
      <c r="F50" s="33" t="s">
        <v>53</v>
      </c>
      <c r="G50" s="33"/>
      <c r="H50" s="9">
        <v>6665</v>
      </c>
      <c r="I50" s="9">
        <v>6930</v>
      </c>
      <c r="J50" s="9">
        <v>6592</v>
      </c>
      <c r="K50" s="9">
        <v>6507</v>
      </c>
      <c r="L50" s="9">
        <v>6328</v>
      </c>
      <c r="M50" s="9">
        <v>6382</v>
      </c>
      <c r="N50" s="9">
        <v>6528</v>
      </c>
      <c r="O50" s="9">
        <v>6011</v>
      </c>
      <c r="P50" s="9">
        <v>5757</v>
      </c>
      <c r="Q50" s="9">
        <v>4749</v>
      </c>
      <c r="R50" s="9">
        <v>4246</v>
      </c>
      <c r="S50" s="9">
        <v>3858</v>
      </c>
      <c r="T50" s="10">
        <v>3647</v>
      </c>
      <c r="U50" s="10">
        <v>3404</v>
      </c>
      <c r="V50" s="9">
        <v>3324</v>
      </c>
    </row>
    <row r="51" spans="1:22">
      <c r="A51" s="8">
        <v>38</v>
      </c>
      <c r="B51" s="8">
        <v>351</v>
      </c>
      <c r="C51" s="8">
        <v>38351</v>
      </c>
      <c r="D51" s="32" t="s">
        <v>55</v>
      </c>
      <c r="E51" s="11">
        <v>38356</v>
      </c>
      <c r="F51" s="33" t="s">
        <v>53</v>
      </c>
      <c r="G51" s="33"/>
      <c r="H51" s="9">
        <v>2531</v>
      </c>
      <c r="I51" s="9">
        <v>2871</v>
      </c>
      <c r="J51" s="9">
        <v>3028</v>
      </c>
      <c r="K51" s="9">
        <v>3171</v>
      </c>
      <c r="L51" s="9">
        <v>3111</v>
      </c>
      <c r="M51" s="9">
        <v>3134</v>
      </c>
      <c r="N51" s="9">
        <v>3259</v>
      </c>
      <c r="O51" s="9">
        <v>3082</v>
      </c>
      <c r="P51" s="9">
        <v>2999</v>
      </c>
      <c r="Q51" s="9">
        <v>2579</v>
      </c>
      <c r="R51" s="9">
        <v>2304</v>
      </c>
      <c r="S51" s="9">
        <v>2124</v>
      </c>
      <c r="T51" s="10">
        <v>1886</v>
      </c>
      <c r="U51" s="10">
        <v>1705</v>
      </c>
      <c r="V51" s="9">
        <v>1582</v>
      </c>
    </row>
    <row r="52" spans="1:22">
      <c r="A52" s="8">
        <v>38</v>
      </c>
      <c r="B52" s="8">
        <v>352</v>
      </c>
      <c r="C52" s="8">
        <v>38352</v>
      </c>
      <c r="D52" s="32" t="s">
        <v>56</v>
      </c>
      <c r="E52" s="11">
        <v>38356</v>
      </c>
      <c r="F52" s="33" t="s">
        <v>53</v>
      </c>
      <c r="G52" s="33"/>
      <c r="H52" s="9">
        <v>4180</v>
      </c>
      <c r="I52" s="9">
        <v>4202</v>
      </c>
      <c r="J52" s="9">
        <v>3956</v>
      </c>
      <c r="K52" s="9">
        <v>3764</v>
      </c>
      <c r="L52" s="9">
        <v>3508</v>
      </c>
      <c r="M52" s="9">
        <v>3311</v>
      </c>
      <c r="N52" s="9">
        <v>3254</v>
      </c>
      <c r="O52" s="9">
        <v>3061</v>
      </c>
      <c r="P52" s="9">
        <v>2934</v>
      </c>
      <c r="Q52" s="9">
        <v>2686</v>
      </c>
      <c r="R52" s="9">
        <v>2479</v>
      </c>
      <c r="S52" s="9">
        <v>2289</v>
      </c>
      <c r="T52" s="10">
        <v>2287</v>
      </c>
      <c r="U52" s="10">
        <v>2311</v>
      </c>
      <c r="V52" s="9">
        <v>2035</v>
      </c>
    </row>
    <row r="53" spans="1:22">
      <c r="A53" s="8">
        <v>38</v>
      </c>
      <c r="B53" s="8">
        <v>381</v>
      </c>
      <c r="C53" s="8">
        <v>38381</v>
      </c>
      <c r="D53" s="32" t="s">
        <v>57</v>
      </c>
      <c r="E53" s="11">
        <v>38386</v>
      </c>
      <c r="F53" s="33" t="s">
        <v>58</v>
      </c>
      <c r="G53" s="33"/>
      <c r="H53" s="9">
        <v>14889</v>
      </c>
      <c r="I53" s="9">
        <v>15308</v>
      </c>
      <c r="J53" s="9">
        <v>15346</v>
      </c>
      <c r="K53" s="9">
        <v>14291</v>
      </c>
      <c r="L53" s="9">
        <v>12568</v>
      </c>
      <c r="M53" s="9">
        <v>10482</v>
      </c>
      <c r="N53" s="9">
        <v>9364</v>
      </c>
      <c r="O53" s="9">
        <v>8802</v>
      </c>
      <c r="P53" s="9">
        <v>8309</v>
      </c>
      <c r="Q53" s="9">
        <v>7685</v>
      </c>
      <c r="R53" s="9">
        <v>7571</v>
      </c>
      <c r="S53" s="9">
        <v>7275</v>
      </c>
      <c r="T53" s="10">
        <v>6876</v>
      </c>
      <c r="U53" s="10">
        <v>6277</v>
      </c>
      <c r="V53" s="9">
        <v>5686</v>
      </c>
    </row>
    <row r="54" spans="1:22">
      <c r="A54" s="8">
        <v>38</v>
      </c>
      <c r="B54" s="8">
        <v>382</v>
      </c>
      <c r="C54" s="8">
        <v>38382</v>
      </c>
      <c r="D54" s="32" t="s">
        <v>59</v>
      </c>
      <c r="E54" s="11">
        <v>38386</v>
      </c>
      <c r="F54" s="33" t="s">
        <v>58</v>
      </c>
      <c r="G54" s="33"/>
      <c r="H54" s="9">
        <v>4939</v>
      </c>
      <c r="I54" s="9">
        <v>4973</v>
      </c>
      <c r="J54" s="9">
        <v>4764</v>
      </c>
      <c r="K54" s="9">
        <v>4500</v>
      </c>
      <c r="L54" s="9">
        <v>3273</v>
      </c>
      <c r="M54" s="9">
        <v>2384</v>
      </c>
      <c r="N54" s="9">
        <v>1732</v>
      </c>
      <c r="O54" s="9">
        <v>1464</v>
      </c>
      <c r="P54" s="9">
        <v>1323</v>
      </c>
      <c r="Q54" s="9">
        <v>1135</v>
      </c>
      <c r="R54" s="9">
        <v>1052</v>
      </c>
      <c r="S54" s="9">
        <v>878</v>
      </c>
      <c r="T54" s="10">
        <v>779</v>
      </c>
      <c r="U54" s="10">
        <v>644</v>
      </c>
      <c r="V54" s="9">
        <v>546</v>
      </c>
    </row>
    <row r="55" spans="1:22">
      <c r="A55" s="8">
        <v>38</v>
      </c>
      <c r="B55" s="8">
        <v>383</v>
      </c>
      <c r="C55" s="8">
        <v>38383</v>
      </c>
      <c r="D55" s="32" t="s">
        <v>60</v>
      </c>
      <c r="E55" s="11">
        <v>38386</v>
      </c>
      <c r="F55" s="33" t="s">
        <v>58</v>
      </c>
      <c r="G55" s="33"/>
      <c r="H55" s="9">
        <v>9554</v>
      </c>
      <c r="I55" s="9">
        <v>9780</v>
      </c>
      <c r="J55" s="9">
        <v>9381</v>
      </c>
      <c r="K55" s="9">
        <v>8348</v>
      </c>
      <c r="L55" s="9">
        <v>7111</v>
      </c>
      <c r="M55" s="9">
        <v>5383</v>
      </c>
      <c r="N55" s="9">
        <v>4400</v>
      </c>
      <c r="O55" s="9">
        <v>3718</v>
      </c>
      <c r="P55" s="9">
        <v>3217</v>
      </c>
      <c r="Q55" s="9">
        <v>2821</v>
      </c>
      <c r="R55" s="9">
        <v>2649</v>
      </c>
      <c r="S55" s="9">
        <v>2386</v>
      </c>
      <c r="T55" s="10">
        <v>2164</v>
      </c>
      <c r="U55" s="10">
        <v>1821</v>
      </c>
      <c r="V55" s="9">
        <v>1479</v>
      </c>
    </row>
    <row r="56" spans="1:22">
      <c r="A56" s="8">
        <v>38</v>
      </c>
      <c r="B56" s="8">
        <v>384</v>
      </c>
      <c r="C56" s="8">
        <v>38384</v>
      </c>
      <c r="D56" s="32" t="s">
        <v>61</v>
      </c>
      <c r="E56" s="11">
        <v>38386</v>
      </c>
      <c r="F56" s="33" t="s">
        <v>58</v>
      </c>
      <c r="G56" s="33"/>
      <c r="H56" s="9">
        <v>6548</v>
      </c>
      <c r="I56" s="9">
        <v>7980</v>
      </c>
      <c r="J56" s="9">
        <v>6653</v>
      </c>
      <c r="K56" s="9">
        <v>5757</v>
      </c>
      <c r="L56" s="9">
        <v>4630</v>
      </c>
      <c r="M56" s="9">
        <v>3183</v>
      </c>
      <c r="N56" s="9">
        <v>2518</v>
      </c>
      <c r="O56" s="9">
        <v>2241</v>
      </c>
      <c r="P56" s="9">
        <v>1911</v>
      </c>
      <c r="Q56" s="9">
        <v>1672</v>
      </c>
      <c r="R56" s="9">
        <v>1509</v>
      </c>
      <c r="S56" s="9">
        <v>1348</v>
      </c>
      <c r="T56" s="10">
        <v>1127</v>
      </c>
      <c r="U56" s="10">
        <v>902</v>
      </c>
      <c r="V56" s="9">
        <v>736</v>
      </c>
    </row>
    <row r="57" spans="1:22">
      <c r="A57" s="8">
        <v>38</v>
      </c>
      <c r="B57" s="8">
        <v>401</v>
      </c>
      <c r="C57" s="8">
        <v>38401</v>
      </c>
      <c r="D57" s="38" t="s">
        <v>62</v>
      </c>
      <c r="E57" s="39">
        <v>38401</v>
      </c>
      <c r="F57" s="38" t="s">
        <v>62</v>
      </c>
      <c r="G57" s="38"/>
      <c r="H57" s="9">
        <v>21354</v>
      </c>
      <c r="I57" s="9">
        <v>22054</v>
      </c>
      <c r="J57" s="9">
        <v>22113</v>
      </c>
      <c r="K57" s="9">
        <v>21784</v>
      </c>
      <c r="L57" s="9">
        <v>22698</v>
      </c>
      <c r="M57" s="9">
        <v>23900</v>
      </c>
      <c r="N57" s="9">
        <v>26639</v>
      </c>
      <c r="O57" s="9">
        <v>27568</v>
      </c>
      <c r="P57" s="9">
        <v>28697</v>
      </c>
      <c r="Q57" s="9">
        <v>29407</v>
      </c>
      <c r="R57" s="9">
        <v>30106</v>
      </c>
      <c r="S57" s="9">
        <v>30277</v>
      </c>
      <c r="T57" s="10">
        <v>30564</v>
      </c>
      <c r="U57" s="10">
        <v>30359</v>
      </c>
      <c r="V57" s="9">
        <v>30064</v>
      </c>
    </row>
    <row r="58" spans="1:22">
      <c r="A58" s="8">
        <v>38</v>
      </c>
      <c r="B58" s="8">
        <v>402</v>
      </c>
      <c r="C58" s="8">
        <v>38402</v>
      </c>
      <c r="D58" s="38" t="s">
        <v>63</v>
      </c>
      <c r="E58" s="40">
        <v>38402</v>
      </c>
      <c r="F58" s="41" t="s">
        <v>64</v>
      </c>
      <c r="G58" s="41"/>
      <c r="H58" s="9">
        <v>11724</v>
      </c>
      <c r="I58" s="9">
        <v>11941</v>
      </c>
      <c r="J58" s="9">
        <v>11715</v>
      </c>
      <c r="K58" s="9">
        <v>11134</v>
      </c>
      <c r="L58" s="9">
        <v>10613</v>
      </c>
      <c r="M58" s="9">
        <v>11659</v>
      </c>
      <c r="N58" s="9">
        <v>13674</v>
      </c>
      <c r="O58" s="9">
        <v>16458</v>
      </c>
      <c r="P58" s="9">
        <v>17963</v>
      </c>
      <c r="Q58" s="9">
        <v>19561</v>
      </c>
      <c r="R58" s="9">
        <v>20493</v>
      </c>
      <c r="S58" s="9">
        <v>20961</v>
      </c>
      <c r="T58" s="10">
        <v>21371</v>
      </c>
      <c r="U58" s="10">
        <v>21129</v>
      </c>
      <c r="V58" s="9">
        <v>20506</v>
      </c>
    </row>
    <row r="59" spans="1:22">
      <c r="A59" s="8">
        <v>38</v>
      </c>
      <c r="B59" s="8">
        <v>403</v>
      </c>
      <c r="C59" s="8">
        <v>38403</v>
      </c>
      <c r="D59" s="38" t="s">
        <v>65</v>
      </c>
      <c r="E59" s="40">
        <v>38402</v>
      </c>
      <c r="F59" s="41" t="s">
        <v>64</v>
      </c>
      <c r="G59" s="41"/>
      <c r="H59" s="9">
        <v>3872</v>
      </c>
      <c r="I59" s="9">
        <v>3906</v>
      </c>
      <c r="J59" s="9">
        <v>3796</v>
      </c>
      <c r="K59" s="9">
        <v>3469</v>
      </c>
      <c r="L59" s="9">
        <v>2678</v>
      </c>
      <c r="M59" s="9">
        <v>2172</v>
      </c>
      <c r="N59" s="9">
        <v>1691</v>
      </c>
      <c r="O59" s="9">
        <v>1500</v>
      </c>
      <c r="P59" s="9">
        <v>1376</v>
      </c>
      <c r="Q59" s="9">
        <v>1241</v>
      </c>
      <c r="R59" s="9">
        <v>1212</v>
      </c>
      <c r="S59" s="9">
        <v>1114</v>
      </c>
      <c r="T59" s="10">
        <v>1053</v>
      </c>
      <c r="U59" s="10">
        <v>852</v>
      </c>
      <c r="V59" s="9">
        <v>733</v>
      </c>
    </row>
    <row r="60" spans="1:22">
      <c r="A60" s="8">
        <v>38</v>
      </c>
      <c r="B60" s="8">
        <v>385</v>
      </c>
      <c r="C60" s="8">
        <v>38385</v>
      </c>
      <c r="D60" s="38" t="s">
        <v>66</v>
      </c>
      <c r="E60" s="40">
        <v>38422</v>
      </c>
      <c r="F60" s="41" t="s">
        <v>67</v>
      </c>
      <c r="G60" s="41"/>
      <c r="H60" s="9">
        <v>10825</v>
      </c>
      <c r="I60" s="9">
        <v>11317</v>
      </c>
      <c r="J60" s="9">
        <v>11221</v>
      </c>
      <c r="K60" s="9">
        <v>10537</v>
      </c>
      <c r="L60" s="9">
        <v>8501</v>
      </c>
      <c r="M60" s="9">
        <v>7002</v>
      </c>
      <c r="N60" s="9">
        <v>5965</v>
      </c>
      <c r="O60" s="9">
        <v>5439</v>
      </c>
      <c r="P60" s="9">
        <v>4981</v>
      </c>
      <c r="Q60" s="9">
        <v>4497</v>
      </c>
      <c r="R60" s="9">
        <v>4158</v>
      </c>
      <c r="S60" s="9">
        <v>3831</v>
      </c>
      <c r="T60" s="10">
        <v>3371</v>
      </c>
      <c r="U60" s="10">
        <v>2819</v>
      </c>
      <c r="V60" s="9">
        <v>2362</v>
      </c>
    </row>
    <row r="61" spans="1:22">
      <c r="A61" s="8">
        <v>38</v>
      </c>
      <c r="B61" s="8">
        <v>422</v>
      </c>
      <c r="C61" s="8">
        <v>38422</v>
      </c>
      <c r="D61" s="38" t="s">
        <v>68</v>
      </c>
      <c r="E61" s="40">
        <v>38422</v>
      </c>
      <c r="F61" s="41" t="s">
        <v>67</v>
      </c>
      <c r="G61" s="41"/>
      <c r="H61" s="9">
        <v>20554</v>
      </c>
      <c r="I61" s="9">
        <v>20967</v>
      </c>
      <c r="J61" s="9">
        <v>20764</v>
      </c>
      <c r="K61" s="9">
        <v>19790</v>
      </c>
      <c r="L61" s="9">
        <v>17152</v>
      </c>
      <c r="M61" s="9">
        <v>15122</v>
      </c>
      <c r="N61" s="9">
        <v>13818</v>
      </c>
      <c r="O61" s="9">
        <v>13415</v>
      </c>
      <c r="P61" s="9">
        <v>12760</v>
      </c>
      <c r="Q61" s="9">
        <v>12147</v>
      </c>
      <c r="R61" s="9">
        <v>11802</v>
      </c>
      <c r="S61" s="9">
        <v>11231</v>
      </c>
      <c r="T61" s="10">
        <v>10559</v>
      </c>
      <c r="U61" s="10">
        <v>9818</v>
      </c>
      <c r="V61" s="9">
        <v>9272</v>
      </c>
    </row>
    <row r="62" spans="1:22">
      <c r="A62" s="8">
        <v>38</v>
      </c>
      <c r="B62" s="8">
        <v>423</v>
      </c>
      <c r="C62" s="8">
        <v>38423</v>
      </c>
      <c r="D62" s="38" t="s">
        <v>69</v>
      </c>
      <c r="E62" s="40">
        <v>38422</v>
      </c>
      <c r="F62" s="41" t="s">
        <v>67</v>
      </c>
      <c r="G62" s="41"/>
      <c r="H62" s="9">
        <v>9418</v>
      </c>
      <c r="I62" s="9">
        <v>9497</v>
      </c>
      <c r="J62" s="9">
        <v>9414</v>
      </c>
      <c r="K62" s="9">
        <v>8620</v>
      </c>
      <c r="L62" s="9">
        <v>7615</v>
      </c>
      <c r="M62" s="9">
        <v>6935</v>
      </c>
      <c r="N62" s="9">
        <v>6630</v>
      </c>
      <c r="O62" s="9">
        <v>6482</v>
      </c>
      <c r="P62" s="9">
        <v>6338</v>
      </c>
      <c r="Q62" s="9">
        <v>6043</v>
      </c>
      <c r="R62" s="9">
        <v>5718</v>
      </c>
      <c r="S62" s="9">
        <v>5720</v>
      </c>
      <c r="T62" s="10">
        <v>5690</v>
      </c>
      <c r="U62" s="10">
        <v>5408</v>
      </c>
      <c r="V62" s="9">
        <v>5108</v>
      </c>
    </row>
    <row r="63" spans="1:22">
      <c r="A63" s="8">
        <v>38</v>
      </c>
      <c r="B63" s="8">
        <v>442</v>
      </c>
      <c r="C63" s="8">
        <v>38442</v>
      </c>
      <c r="D63" s="38" t="s">
        <v>70</v>
      </c>
      <c r="E63" s="40">
        <v>38442</v>
      </c>
      <c r="F63" s="41" t="s">
        <v>71</v>
      </c>
      <c r="G63" s="41"/>
      <c r="H63" s="9">
        <v>13079</v>
      </c>
      <c r="I63" s="9">
        <v>13352</v>
      </c>
      <c r="J63" s="9">
        <v>12711</v>
      </c>
      <c r="K63" s="9">
        <v>11323</v>
      </c>
      <c r="L63" s="9">
        <v>9924</v>
      </c>
      <c r="M63" s="9">
        <v>8736</v>
      </c>
      <c r="N63" s="9">
        <v>8965</v>
      </c>
      <c r="O63" s="9">
        <v>8502</v>
      </c>
      <c r="P63" s="9">
        <v>8163</v>
      </c>
      <c r="Q63" s="9">
        <v>7796</v>
      </c>
      <c r="R63" s="9">
        <v>7149</v>
      </c>
      <c r="S63" s="9">
        <v>6569</v>
      </c>
      <c r="T63" s="10">
        <v>6039</v>
      </c>
      <c r="U63" s="10">
        <v>5553</v>
      </c>
      <c r="V63" s="9">
        <v>4992</v>
      </c>
    </row>
    <row r="64" spans="1:22">
      <c r="A64" s="8">
        <v>38</v>
      </c>
      <c r="B64" s="8">
        <v>443</v>
      </c>
      <c r="C64" s="8">
        <v>38443</v>
      </c>
      <c r="D64" s="38" t="s">
        <v>72</v>
      </c>
      <c r="E64" s="40">
        <v>38442</v>
      </c>
      <c r="F64" s="41" t="s">
        <v>71</v>
      </c>
      <c r="G64" s="41"/>
      <c r="H64" s="9">
        <v>10353</v>
      </c>
      <c r="I64" s="9">
        <v>10168</v>
      </c>
      <c r="J64" s="9">
        <v>9572</v>
      </c>
      <c r="K64" s="9">
        <v>8261</v>
      </c>
      <c r="L64" s="9">
        <v>6626</v>
      </c>
      <c r="M64" s="9">
        <v>5381</v>
      </c>
      <c r="N64" s="9">
        <v>4539</v>
      </c>
      <c r="O64" s="9">
        <v>4103</v>
      </c>
      <c r="P64" s="9">
        <v>3726</v>
      </c>
      <c r="Q64" s="9">
        <v>3316</v>
      </c>
      <c r="R64" s="9">
        <v>3104</v>
      </c>
      <c r="S64" s="9">
        <v>2813</v>
      </c>
      <c r="T64" s="10">
        <v>2410</v>
      </c>
      <c r="U64" s="10">
        <v>2141</v>
      </c>
      <c r="V64" s="9">
        <v>1860</v>
      </c>
    </row>
    <row r="65" spans="1:22">
      <c r="A65" s="8">
        <v>38</v>
      </c>
      <c r="B65" s="8">
        <v>444</v>
      </c>
      <c r="C65" s="8">
        <v>38444</v>
      </c>
      <c r="D65" s="38" t="s">
        <v>73</v>
      </c>
      <c r="E65" s="40">
        <v>38442</v>
      </c>
      <c r="F65" s="41" t="s">
        <v>71</v>
      </c>
      <c r="G65" s="41"/>
      <c r="H65" s="9">
        <v>11907</v>
      </c>
      <c r="I65" s="9">
        <v>12365</v>
      </c>
      <c r="J65" s="9">
        <v>11766</v>
      </c>
      <c r="K65" s="9">
        <v>10782</v>
      </c>
      <c r="L65" s="9">
        <v>9269</v>
      </c>
      <c r="M65" s="9">
        <v>7779</v>
      </c>
      <c r="N65" s="9">
        <v>6888</v>
      </c>
      <c r="O65" s="9">
        <v>6148</v>
      </c>
      <c r="P65" s="9">
        <v>5535</v>
      </c>
      <c r="Q65" s="9">
        <v>4948</v>
      </c>
      <c r="R65" s="9">
        <v>4534</v>
      </c>
      <c r="S65" s="9">
        <v>4154</v>
      </c>
      <c r="T65" s="10">
        <v>3646</v>
      </c>
      <c r="U65" s="10">
        <v>3188</v>
      </c>
      <c r="V65" s="9">
        <v>2774</v>
      </c>
    </row>
    <row r="66" spans="1:22">
      <c r="A66" s="8">
        <v>38</v>
      </c>
      <c r="B66" s="8">
        <v>484</v>
      </c>
      <c r="C66" s="8">
        <v>38484</v>
      </c>
      <c r="D66" s="38" t="s">
        <v>74</v>
      </c>
      <c r="E66" s="39">
        <v>38484</v>
      </c>
      <c r="F66" s="38" t="s">
        <v>74</v>
      </c>
      <c r="G66" s="38"/>
      <c r="H66" s="9">
        <v>9561</v>
      </c>
      <c r="I66" s="9">
        <v>9857</v>
      </c>
      <c r="J66" s="9">
        <v>9605</v>
      </c>
      <c r="K66" s="9">
        <v>8475</v>
      </c>
      <c r="L66" s="9">
        <v>7038</v>
      </c>
      <c r="M66" s="9">
        <v>6195</v>
      </c>
      <c r="N66" s="9">
        <v>5822</v>
      </c>
      <c r="O66" s="9">
        <v>5912</v>
      </c>
      <c r="P66" s="9">
        <v>5682</v>
      </c>
      <c r="Q66" s="9">
        <v>5325</v>
      </c>
      <c r="R66" s="9">
        <v>5038</v>
      </c>
      <c r="S66" s="9">
        <v>4906</v>
      </c>
      <c r="T66" s="10">
        <v>4690</v>
      </c>
      <c r="U66" s="10">
        <v>4377</v>
      </c>
      <c r="V66" s="9">
        <v>4072</v>
      </c>
    </row>
    <row r="67" spans="1:22">
      <c r="A67" s="8">
        <v>38</v>
      </c>
      <c r="B67" s="8">
        <v>483</v>
      </c>
      <c r="C67" s="8">
        <v>38483</v>
      </c>
      <c r="D67" s="32" t="s">
        <v>75</v>
      </c>
      <c r="E67" s="11">
        <v>38488</v>
      </c>
      <c r="F67" s="33" t="s">
        <v>76</v>
      </c>
      <c r="G67" s="33"/>
      <c r="H67" s="9">
        <v>20175</v>
      </c>
      <c r="I67" s="9">
        <v>20434</v>
      </c>
      <c r="J67" s="9">
        <v>20380</v>
      </c>
      <c r="K67" s="9">
        <v>18519</v>
      </c>
      <c r="L67" s="9">
        <v>15936</v>
      </c>
      <c r="M67" s="9">
        <v>13824</v>
      </c>
      <c r="N67" s="9">
        <v>13058</v>
      </c>
      <c r="O67" s="9">
        <v>13074</v>
      </c>
      <c r="P67" s="9">
        <v>12734</v>
      </c>
      <c r="Q67" s="9">
        <v>12010</v>
      </c>
      <c r="R67" s="9">
        <v>11625</v>
      </c>
      <c r="S67" s="9">
        <v>11147</v>
      </c>
      <c r="T67" s="10">
        <v>10696</v>
      </c>
      <c r="U67" s="10">
        <v>10121</v>
      </c>
      <c r="V67" s="9">
        <v>9369</v>
      </c>
    </row>
    <row r="68" spans="1:22">
      <c r="A68" s="8">
        <v>38</v>
      </c>
      <c r="B68" s="8">
        <v>485</v>
      </c>
      <c r="C68" s="8">
        <v>38485</v>
      </c>
      <c r="D68" s="32" t="s">
        <v>77</v>
      </c>
      <c r="E68" s="11">
        <v>38488</v>
      </c>
      <c r="F68" s="33" t="s">
        <v>76</v>
      </c>
      <c r="G68" s="33"/>
      <c r="H68" s="9">
        <v>4204</v>
      </c>
      <c r="I68" s="9">
        <v>4569</v>
      </c>
      <c r="J68" s="9">
        <v>4779</v>
      </c>
      <c r="K68" s="9">
        <v>4444</v>
      </c>
      <c r="L68" s="9">
        <v>3685</v>
      </c>
      <c r="M68" s="9">
        <v>2964</v>
      </c>
      <c r="N68" s="9">
        <v>2609</v>
      </c>
      <c r="O68" s="9">
        <v>2528</v>
      </c>
      <c r="P68" s="9">
        <v>2236</v>
      </c>
      <c r="Q68" s="9">
        <v>2164</v>
      </c>
      <c r="R68" s="9">
        <v>2081</v>
      </c>
      <c r="S68" s="9">
        <v>1933</v>
      </c>
      <c r="T68" s="10">
        <v>1736</v>
      </c>
      <c r="U68" s="10">
        <v>1512</v>
      </c>
      <c r="V68" s="9">
        <v>1336</v>
      </c>
    </row>
    <row r="69" spans="1:22">
      <c r="A69" s="8">
        <v>38</v>
      </c>
      <c r="B69" s="8">
        <v>501</v>
      </c>
      <c r="C69" s="8">
        <v>38501</v>
      </c>
      <c r="D69" s="32" t="s">
        <v>78</v>
      </c>
      <c r="E69" s="11">
        <v>38506</v>
      </c>
      <c r="F69" s="33" t="s">
        <v>79</v>
      </c>
      <c r="G69" s="33"/>
      <c r="H69" s="9">
        <v>4894</v>
      </c>
      <c r="I69" s="9">
        <v>4936</v>
      </c>
      <c r="J69" s="9">
        <v>4736</v>
      </c>
      <c r="K69" s="9">
        <v>4134</v>
      </c>
      <c r="L69" s="9">
        <v>3218</v>
      </c>
      <c r="M69" s="9">
        <v>2762</v>
      </c>
      <c r="N69" s="9">
        <v>2435</v>
      </c>
      <c r="O69" s="9">
        <v>2501</v>
      </c>
      <c r="P69" s="9">
        <v>2705</v>
      </c>
      <c r="Q69" s="9">
        <v>2706</v>
      </c>
      <c r="R69" s="9">
        <v>2659</v>
      </c>
      <c r="S69" s="9">
        <v>2425</v>
      </c>
      <c r="T69" s="10">
        <v>2108</v>
      </c>
      <c r="U69" s="10">
        <v>1786</v>
      </c>
      <c r="V69" s="9">
        <v>1598</v>
      </c>
    </row>
    <row r="70" spans="1:22">
      <c r="A70" s="8">
        <v>38</v>
      </c>
      <c r="B70" s="8">
        <v>502</v>
      </c>
      <c r="C70" s="8">
        <v>38502</v>
      </c>
      <c r="D70" s="32" t="s">
        <v>80</v>
      </c>
      <c r="E70" s="11">
        <v>38506</v>
      </c>
      <c r="F70" s="33" t="s">
        <v>79</v>
      </c>
      <c r="G70" s="33"/>
      <c r="H70" s="9">
        <v>11789</v>
      </c>
      <c r="I70" s="9">
        <v>12511</v>
      </c>
      <c r="J70" s="9">
        <v>12284</v>
      </c>
      <c r="K70" s="9">
        <v>11401</v>
      </c>
      <c r="L70" s="9">
        <v>10631</v>
      </c>
      <c r="M70" s="9">
        <v>9615</v>
      </c>
      <c r="N70" s="9">
        <v>9800</v>
      </c>
      <c r="O70" s="9">
        <v>10136</v>
      </c>
      <c r="P70" s="9">
        <v>10268</v>
      </c>
      <c r="Q70" s="9">
        <v>10039</v>
      </c>
      <c r="R70" s="9">
        <v>9944</v>
      </c>
      <c r="S70" s="9">
        <v>9656</v>
      </c>
      <c r="T70" s="10">
        <v>8959</v>
      </c>
      <c r="U70" s="10">
        <v>8219</v>
      </c>
      <c r="V70" s="9">
        <v>7458</v>
      </c>
    </row>
    <row r="71" spans="1:22">
      <c r="A71" s="8">
        <v>38</v>
      </c>
      <c r="B71" s="8">
        <v>503</v>
      </c>
      <c r="C71" s="8">
        <v>38503</v>
      </c>
      <c r="D71" s="32" t="s">
        <v>81</v>
      </c>
      <c r="E71" s="11">
        <v>38506</v>
      </c>
      <c r="F71" s="33" t="s">
        <v>79</v>
      </c>
      <c r="G71" s="33"/>
      <c r="H71" s="9">
        <v>14047</v>
      </c>
      <c r="I71" s="9">
        <v>15061</v>
      </c>
      <c r="J71" s="9">
        <v>15507</v>
      </c>
      <c r="K71" s="9">
        <v>14235</v>
      </c>
      <c r="L71" s="9">
        <v>13035</v>
      </c>
      <c r="M71" s="9">
        <v>12020</v>
      </c>
      <c r="N71" s="9">
        <v>12011</v>
      </c>
      <c r="O71" s="9">
        <v>12023</v>
      </c>
      <c r="P71" s="9">
        <v>11832</v>
      </c>
      <c r="Q71" s="9">
        <v>11209</v>
      </c>
      <c r="R71" s="9">
        <v>10647</v>
      </c>
      <c r="S71" s="9">
        <v>9728</v>
      </c>
      <c r="T71" s="10">
        <v>8751</v>
      </c>
      <c r="U71" s="10">
        <v>7886</v>
      </c>
      <c r="V71" s="9">
        <v>7214</v>
      </c>
    </row>
    <row r="72" spans="1:22">
      <c r="A72" s="8">
        <v>38</v>
      </c>
      <c r="B72" s="8">
        <v>504</v>
      </c>
      <c r="C72" s="8">
        <v>38504</v>
      </c>
      <c r="D72" s="32" t="s">
        <v>82</v>
      </c>
      <c r="E72" s="11">
        <v>38506</v>
      </c>
      <c r="F72" s="33" t="s">
        <v>79</v>
      </c>
      <c r="G72" s="33"/>
      <c r="H72" s="9">
        <v>6394</v>
      </c>
      <c r="I72" s="9">
        <v>6676</v>
      </c>
      <c r="J72" s="9">
        <v>6526</v>
      </c>
      <c r="K72" s="9">
        <v>5803</v>
      </c>
      <c r="L72" s="9">
        <v>4733</v>
      </c>
      <c r="M72" s="9">
        <v>4229</v>
      </c>
      <c r="N72" s="9">
        <v>4151</v>
      </c>
      <c r="O72" s="9">
        <v>4123</v>
      </c>
      <c r="P72" s="9">
        <v>4211</v>
      </c>
      <c r="Q72" s="9">
        <v>4122</v>
      </c>
      <c r="R72" s="9">
        <v>4167</v>
      </c>
      <c r="S72" s="9">
        <v>4256</v>
      </c>
      <c r="T72" s="10">
        <v>4031</v>
      </c>
      <c r="U72" s="10">
        <v>3751</v>
      </c>
      <c r="V72" s="9">
        <v>3574</v>
      </c>
    </row>
    <row r="73" spans="1:22">
      <c r="A73" s="8">
        <v>38</v>
      </c>
      <c r="B73" s="8">
        <v>505</v>
      </c>
      <c r="C73" s="8">
        <v>38505</v>
      </c>
      <c r="D73" s="32" t="s">
        <v>83</v>
      </c>
      <c r="E73" s="11">
        <v>38506</v>
      </c>
      <c r="F73" s="33" t="s">
        <v>79</v>
      </c>
      <c r="G73" s="33"/>
      <c r="H73" s="9">
        <v>9195</v>
      </c>
      <c r="I73" s="9">
        <v>10175</v>
      </c>
      <c r="J73" s="9">
        <v>10113</v>
      </c>
      <c r="K73" s="9">
        <v>8923</v>
      </c>
      <c r="L73" s="9">
        <v>7162</v>
      </c>
      <c r="M73" s="9">
        <v>6046</v>
      </c>
      <c r="N73" s="9">
        <v>5448</v>
      </c>
      <c r="O73" s="9">
        <v>5017</v>
      </c>
      <c r="P73" s="9">
        <v>4752</v>
      </c>
      <c r="Q73" s="9">
        <v>4219</v>
      </c>
      <c r="R73" s="9">
        <v>3684</v>
      </c>
      <c r="S73" s="9">
        <v>3266</v>
      </c>
      <c r="T73" s="10">
        <v>2787</v>
      </c>
      <c r="U73" s="10">
        <v>2419</v>
      </c>
      <c r="V73" s="9">
        <v>2058</v>
      </c>
    </row>
    <row r="74" spans="1:22">
      <c r="F74" s="36"/>
      <c r="G74" s="36"/>
    </row>
    <row r="75" spans="1:22">
      <c r="A75" s="1" t="s">
        <v>103</v>
      </c>
      <c r="F75" s="36"/>
      <c r="G75" s="36"/>
    </row>
    <row r="76" spans="1:22">
      <c r="E76" s="5">
        <v>38201</v>
      </c>
      <c r="F76" s="36" t="s">
        <v>4</v>
      </c>
      <c r="G76" s="36"/>
      <c r="H76" s="9">
        <f>SUM(H4:H6)</f>
        <v>248481</v>
      </c>
      <c r="I76" s="9">
        <f t="shared" ref="I76:S76" si="0">SUM(I4:I6)</f>
        <v>265678</v>
      </c>
      <c r="J76" s="9">
        <f t="shared" si="0"/>
        <v>289462</v>
      </c>
      <c r="K76" s="9">
        <f t="shared" si="0"/>
        <v>307372</v>
      </c>
      <c r="L76" s="9">
        <f t="shared" si="0"/>
        <v>332343</v>
      </c>
      <c r="M76" s="9">
        <f t="shared" si="0"/>
        <v>362998</v>
      </c>
      <c r="N76" s="9">
        <f t="shared" si="0"/>
        <v>407237</v>
      </c>
      <c r="O76" s="9">
        <f t="shared" si="0"/>
        <v>442147</v>
      </c>
      <c r="P76" s="9">
        <f t="shared" si="0"/>
        <v>466354</v>
      </c>
      <c r="Q76" s="9">
        <f t="shared" si="0"/>
        <v>480854</v>
      </c>
      <c r="R76" s="9">
        <f t="shared" si="0"/>
        <v>497203</v>
      </c>
      <c r="S76" s="9">
        <f t="shared" si="0"/>
        <v>508266</v>
      </c>
      <c r="T76" s="10">
        <v>514937</v>
      </c>
      <c r="U76" s="9">
        <v>517231</v>
      </c>
      <c r="V76" s="9">
        <v>514865</v>
      </c>
    </row>
    <row r="77" spans="1:22">
      <c r="E77" s="5">
        <v>38202</v>
      </c>
      <c r="F77" s="36" t="s">
        <v>7</v>
      </c>
      <c r="G77" s="36"/>
      <c r="H77" s="9">
        <f>SUM(H7:H18)</f>
        <v>190610</v>
      </c>
      <c r="I77" s="9">
        <f t="shared" ref="I77:S77" si="1">SUM(I7:I18)</f>
        <v>198109</v>
      </c>
      <c r="J77" s="9">
        <f t="shared" si="1"/>
        <v>197773</v>
      </c>
      <c r="K77" s="9">
        <f t="shared" si="1"/>
        <v>193816</v>
      </c>
      <c r="L77" s="9">
        <f t="shared" si="1"/>
        <v>188814</v>
      </c>
      <c r="M77" s="9">
        <f t="shared" si="1"/>
        <v>189918</v>
      </c>
      <c r="N77" s="9">
        <f t="shared" si="1"/>
        <v>196817</v>
      </c>
      <c r="O77" s="9">
        <f t="shared" si="1"/>
        <v>197818</v>
      </c>
      <c r="P77" s="9">
        <f t="shared" si="1"/>
        <v>197774</v>
      </c>
      <c r="Q77" s="9">
        <f t="shared" si="1"/>
        <v>191504</v>
      </c>
      <c r="R77" s="9">
        <f t="shared" si="1"/>
        <v>185435</v>
      </c>
      <c r="S77" s="9">
        <f t="shared" si="1"/>
        <v>180627</v>
      </c>
      <c r="T77" s="10">
        <v>173983</v>
      </c>
      <c r="U77" s="9">
        <v>166532</v>
      </c>
      <c r="V77" s="9">
        <v>158114</v>
      </c>
    </row>
    <row r="78" spans="1:22">
      <c r="E78" s="5">
        <v>38203</v>
      </c>
      <c r="F78" s="36" t="s">
        <v>19</v>
      </c>
      <c r="G78" s="36"/>
      <c r="H78" s="9">
        <f>SUM(H19:H22)</f>
        <v>140043</v>
      </c>
      <c r="I78" s="9">
        <f t="shared" ref="I78:S78" si="2">SUM(I19:I22)</f>
        <v>145233</v>
      </c>
      <c r="J78" s="9">
        <f t="shared" si="2"/>
        <v>144452</v>
      </c>
      <c r="K78" s="9">
        <f t="shared" si="2"/>
        <v>132146</v>
      </c>
      <c r="L78" s="9">
        <f t="shared" si="2"/>
        <v>122042</v>
      </c>
      <c r="M78" s="9">
        <f t="shared" si="2"/>
        <v>111648</v>
      </c>
      <c r="N78" s="9">
        <f t="shared" si="2"/>
        <v>109479</v>
      </c>
      <c r="O78" s="9">
        <f t="shared" si="2"/>
        <v>110920</v>
      </c>
      <c r="P78" s="9">
        <f t="shared" si="2"/>
        <v>110194</v>
      </c>
      <c r="Q78" s="9">
        <f t="shared" si="2"/>
        <v>105030</v>
      </c>
      <c r="R78" s="9">
        <f t="shared" si="2"/>
        <v>100776</v>
      </c>
      <c r="S78" s="9">
        <f t="shared" si="2"/>
        <v>95641</v>
      </c>
      <c r="T78" s="10">
        <v>89444</v>
      </c>
      <c r="U78" s="9">
        <v>84210</v>
      </c>
      <c r="V78" s="9">
        <v>77465</v>
      </c>
    </row>
    <row r="79" spans="1:22">
      <c r="E79" s="5">
        <v>38204</v>
      </c>
      <c r="F79" s="36" t="s">
        <v>23</v>
      </c>
      <c r="G79" s="36"/>
      <c r="H79" s="9">
        <f>SUM(H23:H24)</f>
        <v>68602</v>
      </c>
      <c r="I79" s="9">
        <f t="shared" ref="I79:S79" si="3">SUM(I23:I24)</f>
        <v>72412</v>
      </c>
      <c r="J79" s="9">
        <f t="shared" si="3"/>
        <v>71987</v>
      </c>
      <c r="K79" s="9">
        <f t="shared" si="3"/>
        <v>67173</v>
      </c>
      <c r="L79" s="9">
        <f t="shared" si="3"/>
        <v>62715</v>
      </c>
      <c r="M79" s="9">
        <f t="shared" si="3"/>
        <v>58545</v>
      </c>
      <c r="N79" s="9">
        <f t="shared" si="3"/>
        <v>56964</v>
      </c>
      <c r="O79" s="9">
        <f t="shared" si="3"/>
        <v>55757</v>
      </c>
      <c r="P79" s="9">
        <f t="shared" si="3"/>
        <v>53622</v>
      </c>
      <c r="Q79" s="9">
        <f t="shared" si="3"/>
        <v>50271</v>
      </c>
      <c r="R79" s="9">
        <f t="shared" si="3"/>
        <v>47410</v>
      </c>
      <c r="S79" s="9">
        <f t="shared" si="3"/>
        <v>44206</v>
      </c>
      <c r="T79" s="10">
        <v>41264</v>
      </c>
      <c r="U79" s="9">
        <v>38370</v>
      </c>
      <c r="V79" s="9">
        <v>34951</v>
      </c>
    </row>
    <row r="80" spans="1:22">
      <c r="E80" s="5">
        <v>38205</v>
      </c>
      <c r="F80" s="36" t="s">
        <v>25</v>
      </c>
      <c r="G80" s="36"/>
      <c r="H80" s="9">
        <f>SUM(H25:H26)</f>
        <v>108075</v>
      </c>
      <c r="I80" s="9">
        <f t="shared" ref="I80:S80" si="4">SUM(I25:I26)</f>
        <v>116545</v>
      </c>
      <c r="J80" s="9">
        <f t="shared" si="4"/>
        <v>122479</v>
      </c>
      <c r="K80" s="9">
        <f t="shared" si="4"/>
        <v>127504</v>
      </c>
      <c r="L80" s="9">
        <f t="shared" si="4"/>
        <v>126889</v>
      </c>
      <c r="M80" s="9">
        <f t="shared" si="4"/>
        <v>126992</v>
      </c>
      <c r="N80" s="9">
        <f t="shared" si="4"/>
        <v>132115</v>
      </c>
      <c r="O80" s="9">
        <f t="shared" si="4"/>
        <v>132736</v>
      </c>
      <c r="P80" s="9">
        <f t="shared" si="4"/>
        <v>132540</v>
      </c>
      <c r="Q80" s="9">
        <f t="shared" si="4"/>
        <v>129467</v>
      </c>
      <c r="R80" s="9">
        <f t="shared" si="4"/>
        <v>128236</v>
      </c>
      <c r="S80" s="9">
        <f t="shared" si="4"/>
        <v>125814</v>
      </c>
      <c r="T80" s="10">
        <v>123952</v>
      </c>
      <c r="U80" s="9">
        <v>121735</v>
      </c>
      <c r="V80" s="9">
        <v>119903</v>
      </c>
    </row>
    <row r="81" spans="5:22">
      <c r="E81" s="5">
        <v>38206</v>
      </c>
      <c r="F81" s="36" t="s">
        <v>27</v>
      </c>
      <c r="G81" s="36"/>
      <c r="H81" s="9">
        <f>SUM(H27:H30)</f>
        <v>117719</v>
      </c>
      <c r="I81" s="9">
        <f t="shared" ref="I81:S81" si="5">SUM(I27:I30)</f>
        <v>121729</v>
      </c>
      <c r="J81" s="9">
        <f t="shared" si="5"/>
        <v>121658</v>
      </c>
      <c r="K81" s="9">
        <f t="shared" si="5"/>
        <v>116532</v>
      </c>
      <c r="L81" s="9">
        <f t="shared" si="5"/>
        <v>112034</v>
      </c>
      <c r="M81" s="9">
        <f t="shared" si="5"/>
        <v>108270</v>
      </c>
      <c r="N81" s="9">
        <f t="shared" si="5"/>
        <v>110548</v>
      </c>
      <c r="O81" s="9">
        <f t="shared" si="5"/>
        <v>112961</v>
      </c>
      <c r="P81" s="9">
        <f t="shared" si="5"/>
        <v>115983</v>
      </c>
      <c r="Q81" s="9">
        <f t="shared" si="5"/>
        <v>115251</v>
      </c>
      <c r="R81" s="9">
        <f t="shared" si="5"/>
        <v>114706</v>
      </c>
      <c r="S81" s="9">
        <f t="shared" si="5"/>
        <v>114548</v>
      </c>
      <c r="T81" s="10">
        <v>113371</v>
      </c>
      <c r="U81" s="9">
        <v>112091</v>
      </c>
      <c r="V81" s="9">
        <v>108174</v>
      </c>
    </row>
    <row r="82" spans="5:22">
      <c r="E82" s="5">
        <v>38207</v>
      </c>
      <c r="F82" s="36" t="s">
        <v>31</v>
      </c>
      <c r="G82" s="36"/>
      <c r="H82" s="9">
        <f>SUM(H31:H34)</f>
        <v>76459</v>
      </c>
      <c r="I82" s="9">
        <f t="shared" ref="I82:S82" si="6">SUM(I31:I34)</f>
        <v>78392</v>
      </c>
      <c r="J82" s="9">
        <f t="shared" si="6"/>
        <v>78319</v>
      </c>
      <c r="K82" s="9">
        <f t="shared" si="6"/>
        <v>72480</v>
      </c>
      <c r="L82" s="9">
        <f t="shared" si="6"/>
        <v>65390</v>
      </c>
      <c r="M82" s="9">
        <f t="shared" si="6"/>
        <v>58755</v>
      </c>
      <c r="N82" s="9">
        <f t="shared" si="6"/>
        <v>56996</v>
      </c>
      <c r="O82" s="9">
        <f t="shared" si="6"/>
        <v>57014</v>
      </c>
      <c r="P82" s="9">
        <f t="shared" si="6"/>
        <v>57263</v>
      </c>
      <c r="Q82" s="9">
        <f t="shared" si="6"/>
        <v>55766</v>
      </c>
      <c r="R82" s="9">
        <f t="shared" si="6"/>
        <v>53850</v>
      </c>
      <c r="S82" s="9">
        <f t="shared" si="6"/>
        <v>52762</v>
      </c>
      <c r="T82" s="10">
        <v>50786</v>
      </c>
      <c r="U82" s="9">
        <v>47157</v>
      </c>
      <c r="V82" s="9">
        <v>44086</v>
      </c>
    </row>
    <row r="83" spans="5:22">
      <c r="E83" s="5">
        <v>38210</v>
      </c>
      <c r="F83" s="36" t="s">
        <v>35</v>
      </c>
      <c r="G83" s="36"/>
      <c r="H83" s="9">
        <f>SUM(H35:H37)</f>
        <v>51674</v>
      </c>
      <c r="I83" s="9">
        <f t="shared" ref="I83:S83" si="7">SUM(I35:I37)</f>
        <v>52596</v>
      </c>
      <c r="J83" s="9">
        <f t="shared" si="7"/>
        <v>50792</v>
      </c>
      <c r="K83" s="9">
        <f t="shared" si="7"/>
        <v>49106</v>
      </c>
      <c r="L83" s="9">
        <f t="shared" si="7"/>
        <v>45526</v>
      </c>
      <c r="M83" s="9">
        <f t="shared" si="7"/>
        <v>42612</v>
      </c>
      <c r="N83" s="9">
        <f t="shared" si="7"/>
        <v>41537</v>
      </c>
      <c r="O83" s="9">
        <f t="shared" si="7"/>
        <v>42842</v>
      </c>
      <c r="P83" s="9">
        <f t="shared" si="7"/>
        <v>42306</v>
      </c>
      <c r="Q83" s="9">
        <f t="shared" si="7"/>
        <v>41516</v>
      </c>
      <c r="R83" s="9">
        <f t="shared" si="7"/>
        <v>41064</v>
      </c>
      <c r="S83" s="9">
        <f t="shared" si="7"/>
        <v>40505</v>
      </c>
      <c r="T83" s="10">
        <v>39493</v>
      </c>
      <c r="U83" s="9">
        <v>38017</v>
      </c>
      <c r="V83" s="9">
        <v>36827</v>
      </c>
    </row>
    <row r="84" spans="5:22">
      <c r="E84" s="5">
        <v>38213</v>
      </c>
      <c r="F84" s="36" t="s">
        <v>39</v>
      </c>
      <c r="G84" s="36"/>
      <c r="H84" s="9">
        <f>SUM(H38:H41)</f>
        <v>95381</v>
      </c>
      <c r="I84" s="9">
        <f t="shared" ref="I84:S84" si="8">SUM(I38:I41)</f>
        <v>101575</v>
      </c>
      <c r="J84" s="9">
        <f t="shared" si="8"/>
        <v>100956</v>
      </c>
      <c r="K84" s="9">
        <f t="shared" si="8"/>
        <v>100209</v>
      </c>
      <c r="L84" s="9">
        <f t="shared" si="8"/>
        <v>95152</v>
      </c>
      <c r="M84" s="9">
        <f t="shared" si="8"/>
        <v>92663</v>
      </c>
      <c r="N84" s="9">
        <f t="shared" si="8"/>
        <v>93563</v>
      </c>
      <c r="O84" s="9">
        <f t="shared" si="8"/>
        <v>95168</v>
      </c>
      <c r="P84" s="9">
        <f t="shared" si="8"/>
        <v>97005</v>
      </c>
      <c r="Q84" s="9">
        <f t="shared" si="8"/>
        <v>97215</v>
      </c>
      <c r="R84" s="9">
        <f t="shared" si="8"/>
        <v>95658</v>
      </c>
      <c r="S84" s="9">
        <f t="shared" si="8"/>
        <v>94326</v>
      </c>
      <c r="T84" s="10">
        <v>92854</v>
      </c>
      <c r="U84" s="9">
        <v>90187</v>
      </c>
      <c r="V84" s="9">
        <v>87413</v>
      </c>
    </row>
    <row r="85" spans="5:22">
      <c r="E85" s="5">
        <v>38214</v>
      </c>
      <c r="F85" s="36" t="s">
        <v>44</v>
      </c>
      <c r="G85" s="36"/>
      <c r="H85" s="9">
        <f>SUM(H42:H46)</f>
        <v>85037</v>
      </c>
      <c r="I85" s="9">
        <f t="shared" ref="I85:S85" si="9">SUM(I42:I46)</f>
        <v>87940</v>
      </c>
      <c r="J85" s="9">
        <f t="shared" si="9"/>
        <v>87021</v>
      </c>
      <c r="K85" s="9">
        <f t="shared" si="9"/>
        <v>79525</v>
      </c>
      <c r="L85" s="9">
        <f t="shared" si="9"/>
        <v>69278</v>
      </c>
      <c r="M85" s="9">
        <f t="shared" si="9"/>
        <v>61009</v>
      </c>
      <c r="N85" s="9">
        <f t="shared" si="9"/>
        <v>57528</v>
      </c>
      <c r="O85" s="9">
        <f t="shared" si="9"/>
        <v>56175</v>
      </c>
      <c r="P85" s="9">
        <f t="shared" si="9"/>
        <v>54804</v>
      </c>
      <c r="Q85" s="9">
        <f t="shared" si="9"/>
        <v>51893</v>
      </c>
      <c r="R85" s="9">
        <f t="shared" si="9"/>
        <v>49022</v>
      </c>
      <c r="S85" s="9">
        <f t="shared" si="9"/>
        <v>47217</v>
      </c>
      <c r="T85" s="10">
        <v>44948</v>
      </c>
      <c r="U85" s="9">
        <v>42080</v>
      </c>
      <c r="V85" s="9">
        <v>38919</v>
      </c>
    </row>
    <row r="86" spans="5:22">
      <c r="E86" s="5">
        <v>38215</v>
      </c>
      <c r="F86" s="36" t="s">
        <v>50</v>
      </c>
      <c r="G86" s="36"/>
      <c r="H86" s="9">
        <f>SUM(H47:H48)</f>
        <v>27400</v>
      </c>
      <c r="I86" s="9">
        <f t="shared" ref="I86:S86" si="10">SUM(I47:I48)</f>
        <v>28290</v>
      </c>
      <c r="J86" s="9">
        <f t="shared" si="10"/>
        <v>27579</v>
      </c>
      <c r="K86" s="9">
        <f t="shared" si="10"/>
        <v>25533</v>
      </c>
      <c r="L86" s="9">
        <f t="shared" si="10"/>
        <v>24109</v>
      </c>
      <c r="M86" s="9">
        <f t="shared" si="10"/>
        <v>23369</v>
      </c>
      <c r="N86" s="9">
        <f t="shared" si="10"/>
        <v>26629</v>
      </c>
      <c r="O86" s="9">
        <f t="shared" si="10"/>
        <v>29276</v>
      </c>
      <c r="P86" s="9">
        <f t="shared" si="10"/>
        <v>31306</v>
      </c>
      <c r="Q86" s="9">
        <f t="shared" si="10"/>
        <v>31753</v>
      </c>
      <c r="R86" s="9">
        <f t="shared" si="10"/>
        <v>33058</v>
      </c>
      <c r="S86" s="9">
        <f t="shared" si="10"/>
        <v>34701</v>
      </c>
      <c r="T86" s="10">
        <v>35278</v>
      </c>
      <c r="U86" s="9">
        <v>35253</v>
      </c>
      <c r="V86" s="9">
        <v>34613</v>
      </c>
    </row>
    <row r="87" spans="5:22">
      <c r="E87" s="5">
        <v>38356</v>
      </c>
      <c r="F87" s="36" t="s">
        <v>88</v>
      </c>
      <c r="G87" s="36"/>
      <c r="H87" s="9">
        <f>SUM(H49:H52)</f>
        <v>15131</v>
      </c>
      <c r="I87" s="9">
        <f t="shared" ref="I87:S87" si="11">SUM(I49:I52)</f>
        <v>15552</v>
      </c>
      <c r="J87" s="9">
        <f t="shared" si="11"/>
        <v>15004</v>
      </c>
      <c r="K87" s="9">
        <f t="shared" si="11"/>
        <v>14761</v>
      </c>
      <c r="L87" s="9">
        <f t="shared" si="11"/>
        <v>13996</v>
      </c>
      <c r="M87" s="9">
        <f t="shared" si="11"/>
        <v>13572</v>
      </c>
      <c r="N87" s="9">
        <f t="shared" si="11"/>
        <v>13645</v>
      </c>
      <c r="O87" s="9">
        <f t="shared" si="11"/>
        <v>12669</v>
      </c>
      <c r="P87" s="9">
        <f t="shared" si="11"/>
        <v>12113</v>
      </c>
      <c r="Q87" s="9">
        <f t="shared" si="11"/>
        <v>10442</v>
      </c>
      <c r="R87" s="9">
        <f t="shared" si="11"/>
        <v>9380</v>
      </c>
      <c r="S87" s="9">
        <f t="shared" si="11"/>
        <v>8605</v>
      </c>
      <c r="T87" s="10">
        <v>8098</v>
      </c>
      <c r="U87" s="9">
        <v>7648</v>
      </c>
      <c r="V87" s="9">
        <v>7135</v>
      </c>
    </row>
    <row r="88" spans="5:22">
      <c r="E88" s="5">
        <v>38386</v>
      </c>
      <c r="F88" s="36" t="s">
        <v>89</v>
      </c>
      <c r="G88" s="36"/>
      <c r="H88" s="9">
        <f>SUM(H53:H56)</f>
        <v>35930</v>
      </c>
      <c r="I88" s="9">
        <f t="shared" ref="I88:S88" si="12">SUM(I53:I56)</f>
        <v>38041</v>
      </c>
      <c r="J88" s="9">
        <f t="shared" si="12"/>
        <v>36144</v>
      </c>
      <c r="K88" s="9">
        <f t="shared" si="12"/>
        <v>32896</v>
      </c>
      <c r="L88" s="9">
        <f t="shared" si="12"/>
        <v>27582</v>
      </c>
      <c r="M88" s="9">
        <f t="shared" si="12"/>
        <v>21432</v>
      </c>
      <c r="N88" s="9">
        <f t="shared" si="12"/>
        <v>18014</v>
      </c>
      <c r="O88" s="9">
        <f t="shared" si="12"/>
        <v>16225</v>
      </c>
      <c r="P88" s="9">
        <f t="shared" si="12"/>
        <v>14760</v>
      </c>
      <c r="Q88" s="9">
        <f t="shared" si="12"/>
        <v>13313</v>
      </c>
      <c r="R88" s="9">
        <f t="shared" si="12"/>
        <v>12781</v>
      </c>
      <c r="S88" s="9">
        <f t="shared" si="12"/>
        <v>11887</v>
      </c>
      <c r="T88" s="10">
        <v>10946</v>
      </c>
      <c r="U88" s="9">
        <v>9644</v>
      </c>
      <c r="V88" s="9">
        <v>8447</v>
      </c>
    </row>
    <row r="89" spans="5:22">
      <c r="E89" s="5">
        <v>38401</v>
      </c>
      <c r="F89" s="36" t="s">
        <v>62</v>
      </c>
      <c r="G89" s="36"/>
      <c r="H89" s="9">
        <f>SUM(H57)</f>
        <v>21354</v>
      </c>
      <c r="I89" s="9">
        <f t="shared" ref="I89:S89" si="13">SUM(I57)</f>
        <v>22054</v>
      </c>
      <c r="J89" s="9">
        <f t="shared" si="13"/>
        <v>22113</v>
      </c>
      <c r="K89" s="9">
        <f t="shared" si="13"/>
        <v>21784</v>
      </c>
      <c r="L89" s="9">
        <f t="shared" si="13"/>
        <v>22698</v>
      </c>
      <c r="M89" s="9">
        <f t="shared" si="13"/>
        <v>23900</v>
      </c>
      <c r="N89" s="9">
        <f t="shared" si="13"/>
        <v>26639</v>
      </c>
      <c r="O89" s="9">
        <f t="shared" si="13"/>
        <v>27568</v>
      </c>
      <c r="P89" s="9">
        <f t="shared" si="13"/>
        <v>28697</v>
      </c>
      <c r="Q89" s="9">
        <f t="shared" si="13"/>
        <v>29407</v>
      </c>
      <c r="R89" s="9">
        <f t="shared" si="13"/>
        <v>30106</v>
      </c>
      <c r="S89" s="9">
        <f t="shared" si="13"/>
        <v>30277</v>
      </c>
      <c r="T89" s="10">
        <v>30564</v>
      </c>
      <c r="U89" s="9">
        <v>30359</v>
      </c>
      <c r="V89" s="9">
        <v>30064</v>
      </c>
    </row>
    <row r="90" spans="5:22">
      <c r="E90" s="5">
        <v>38402</v>
      </c>
      <c r="F90" s="36" t="s">
        <v>63</v>
      </c>
      <c r="G90" s="36"/>
      <c r="H90" s="9">
        <f>SUM(H58:H59)</f>
        <v>15596</v>
      </c>
      <c r="I90" s="9">
        <f t="shared" ref="I90:S90" si="14">SUM(I58:I59)</f>
        <v>15847</v>
      </c>
      <c r="J90" s="9">
        <f t="shared" si="14"/>
        <v>15511</v>
      </c>
      <c r="K90" s="9">
        <f t="shared" si="14"/>
        <v>14603</v>
      </c>
      <c r="L90" s="9">
        <f t="shared" si="14"/>
        <v>13291</v>
      </c>
      <c r="M90" s="9">
        <f t="shared" si="14"/>
        <v>13831</v>
      </c>
      <c r="N90" s="9">
        <f t="shared" si="14"/>
        <v>15365</v>
      </c>
      <c r="O90" s="9">
        <f t="shared" si="14"/>
        <v>17958</v>
      </c>
      <c r="P90" s="9">
        <f t="shared" si="14"/>
        <v>19339</v>
      </c>
      <c r="Q90" s="9">
        <f t="shared" si="14"/>
        <v>20802</v>
      </c>
      <c r="R90" s="9">
        <f t="shared" si="14"/>
        <v>21705</v>
      </c>
      <c r="S90" s="9">
        <f t="shared" si="14"/>
        <v>22075</v>
      </c>
      <c r="T90" s="10">
        <v>22424</v>
      </c>
      <c r="U90" s="9">
        <v>21981</v>
      </c>
      <c r="V90" s="9">
        <v>21239</v>
      </c>
    </row>
    <row r="91" spans="5:22">
      <c r="E91" s="5">
        <v>38422</v>
      </c>
      <c r="F91" s="36" t="s">
        <v>68</v>
      </c>
      <c r="G91" s="36"/>
      <c r="H91" s="9">
        <f>SUM(H60:H62)</f>
        <v>40797</v>
      </c>
      <c r="I91" s="9">
        <f t="shared" ref="I91:S91" si="15">SUM(I60:I62)</f>
        <v>41781</v>
      </c>
      <c r="J91" s="9">
        <f t="shared" si="15"/>
        <v>41399</v>
      </c>
      <c r="K91" s="9">
        <f t="shared" si="15"/>
        <v>38947</v>
      </c>
      <c r="L91" s="9">
        <f t="shared" si="15"/>
        <v>33268</v>
      </c>
      <c r="M91" s="9">
        <f t="shared" si="15"/>
        <v>29059</v>
      </c>
      <c r="N91" s="9">
        <f t="shared" si="15"/>
        <v>26413</v>
      </c>
      <c r="O91" s="9">
        <f t="shared" si="15"/>
        <v>25336</v>
      </c>
      <c r="P91" s="9">
        <f t="shared" si="15"/>
        <v>24079</v>
      </c>
      <c r="Q91" s="9">
        <f t="shared" si="15"/>
        <v>22687</v>
      </c>
      <c r="R91" s="9">
        <f t="shared" si="15"/>
        <v>21678</v>
      </c>
      <c r="S91" s="9">
        <f t="shared" si="15"/>
        <v>20782</v>
      </c>
      <c r="T91" s="10">
        <v>19620</v>
      </c>
      <c r="U91" s="9">
        <v>18045</v>
      </c>
      <c r="V91" s="9">
        <v>16742</v>
      </c>
    </row>
    <row r="92" spans="5:22">
      <c r="E92" s="5">
        <v>38442</v>
      </c>
      <c r="F92" s="36" t="s">
        <v>70</v>
      </c>
      <c r="G92" s="36"/>
      <c r="H92" s="9">
        <f>SUM(H63:H65)</f>
        <v>35339</v>
      </c>
      <c r="I92" s="9">
        <f t="shared" ref="I92:S92" si="16">SUM(I63:I65)</f>
        <v>35885</v>
      </c>
      <c r="J92" s="9">
        <f t="shared" si="16"/>
        <v>34049</v>
      </c>
      <c r="K92" s="9">
        <f t="shared" si="16"/>
        <v>30366</v>
      </c>
      <c r="L92" s="9">
        <f t="shared" si="16"/>
        <v>25819</v>
      </c>
      <c r="M92" s="9">
        <f t="shared" si="16"/>
        <v>21896</v>
      </c>
      <c r="N92" s="9">
        <f t="shared" si="16"/>
        <v>20392</v>
      </c>
      <c r="O92" s="9">
        <f t="shared" si="16"/>
        <v>18753</v>
      </c>
      <c r="P92" s="9">
        <f t="shared" si="16"/>
        <v>17424</v>
      </c>
      <c r="Q92" s="9">
        <f t="shared" si="16"/>
        <v>16060</v>
      </c>
      <c r="R92" s="9">
        <f t="shared" si="16"/>
        <v>14787</v>
      </c>
      <c r="S92" s="9">
        <f t="shared" si="16"/>
        <v>13536</v>
      </c>
      <c r="T92" s="10">
        <v>12095</v>
      </c>
      <c r="U92" s="9">
        <v>10882</v>
      </c>
      <c r="V92" s="9">
        <v>9626</v>
      </c>
    </row>
    <row r="93" spans="5:22">
      <c r="E93" s="5">
        <v>38484</v>
      </c>
      <c r="F93" s="36" t="s">
        <v>74</v>
      </c>
      <c r="G93" s="36"/>
      <c r="H93" s="9">
        <f>SUM(H66)</f>
        <v>9561</v>
      </c>
      <c r="I93" s="9">
        <f t="shared" ref="I93:S93" si="17">SUM(I66)</f>
        <v>9857</v>
      </c>
      <c r="J93" s="9">
        <f t="shared" si="17"/>
        <v>9605</v>
      </c>
      <c r="K93" s="9">
        <f t="shared" si="17"/>
        <v>8475</v>
      </c>
      <c r="L93" s="9">
        <f t="shared" si="17"/>
        <v>7038</v>
      </c>
      <c r="M93" s="9">
        <f t="shared" si="17"/>
        <v>6195</v>
      </c>
      <c r="N93" s="9">
        <f t="shared" si="17"/>
        <v>5822</v>
      </c>
      <c r="O93" s="9">
        <f t="shared" si="17"/>
        <v>5912</v>
      </c>
      <c r="P93" s="9">
        <f t="shared" si="17"/>
        <v>5682</v>
      </c>
      <c r="Q93" s="9">
        <f t="shared" si="17"/>
        <v>5325</v>
      </c>
      <c r="R93" s="9">
        <f t="shared" si="17"/>
        <v>5038</v>
      </c>
      <c r="S93" s="9">
        <f t="shared" si="17"/>
        <v>4906</v>
      </c>
      <c r="T93" s="10">
        <v>4690</v>
      </c>
      <c r="U93" s="9">
        <v>4377</v>
      </c>
      <c r="V93" s="9">
        <v>4072</v>
      </c>
    </row>
    <row r="94" spans="5:22">
      <c r="E94" s="5">
        <v>38488</v>
      </c>
      <c r="F94" s="36" t="s">
        <v>90</v>
      </c>
      <c r="G94" s="36"/>
      <c r="H94" s="9">
        <f>SUM(H67:H68)</f>
        <v>24379</v>
      </c>
      <c r="I94" s="9">
        <f t="shared" ref="I94:S94" si="18">SUM(I67:I68)</f>
        <v>25003</v>
      </c>
      <c r="J94" s="9">
        <f t="shared" si="18"/>
        <v>25159</v>
      </c>
      <c r="K94" s="9">
        <f t="shared" si="18"/>
        <v>22963</v>
      </c>
      <c r="L94" s="9">
        <f t="shared" si="18"/>
        <v>19621</v>
      </c>
      <c r="M94" s="9">
        <f t="shared" si="18"/>
        <v>16788</v>
      </c>
      <c r="N94" s="9">
        <f t="shared" si="18"/>
        <v>15667</v>
      </c>
      <c r="O94" s="9">
        <f t="shared" si="18"/>
        <v>15602</v>
      </c>
      <c r="P94" s="9">
        <f t="shared" si="18"/>
        <v>14970</v>
      </c>
      <c r="Q94" s="9">
        <f t="shared" si="18"/>
        <v>14174</v>
      </c>
      <c r="R94" s="9">
        <f t="shared" si="18"/>
        <v>13706</v>
      </c>
      <c r="S94" s="9">
        <f t="shared" si="18"/>
        <v>13080</v>
      </c>
      <c r="T94" s="10">
        <v>12432</v>
      </c>
      <c r="U94" s="9">
        <v>11633</v>
      </c>
      <c r="V94" s="9">
        <v>10705</v>
      </c>
    </row>
    <row r="95" spans="5:22">
      <c r="E95" s="5">
        <v>38506</v>
      </c>
      <c r="F95" s="36" t="s">
        <v>91</v>
      </c>
      <c r="G95" s="36"/>
      <c r="H95" s="9">
        <f>SUM(H69:H73)</f>
        <v>46319</v>
      </c>
      <c r="I95" s="9">
        <f t="shared" ref="I95:S95" si="19">SUM(I69:I73)</f>
        <v>49359</v>
      </c>
      <c r="J95" s="9">
        <f t="shared" si="19"/>
        <v>49166</v>
      </c>
      <c r="K95" s="9">
        <f t="shared" si="19"/>
        <v>44496</v>
      </c>
      <c r="L95" s="9">
        <f t="shared" si="19"/>
        <v>38779</v>
      </c>
      <c r="M95" s="9">
        <f t="shared" si="19"/>
        <v>34672</v>
      </c>
      <c r="N95" s="9">
        <f t="shared" si="19"/>
        <v>33845</v>
      </c>
      <c r="O95" s="9">
        <f t="shared" si="19"/>
        <v>33800</v>
      </c>
      <c r="P95" s="9">
        <f t="shared" si="19"/>
        <v>33768</v>
      </c>
      <c r="Q95" s="9">
        <f t="shared" si="19"/>
        <v>32295</v>
      </c>
      <c r="R95" s="9">
        <f t="shared" si="19"/>
        <v>31101</v>
      </c>
      <c r="S95" s="9">
        <f t="shared" si="19"/>
        <v>29331</v>
      </c>
      <c r="T95" s="10">
        <v>26636</v>
      </c>
      <c r="U95" s="9">
        <v>24061</v>
      </c>
      <c r="V95" s="9">
        <v>21902</v>
      </c>
    </row>
    <row r="96" spans="5:22">
      <c r="F96" s="36"/>
      <c r="G96" s="36"/>
    </row>
    <row r="97" spans="5:22">
      <c r="E97" s="5">
        <v>38000</v>
      </c>
      <c r="F97" s="36" t="s">
        <v>92</v>
      </c>
      <c r="G97" s="36"/>
      <c r="H97" s="10">
        <f>SUM(H98:H117)</f>
        <v>1453887</v>
      </c>
      <c r="I97" s="10">
        <f t="shared" ref="I97:T97" si="20">SUM(I98:I117)</f>
        <v>1521878</v>
      </c>
      <c r="J97" s="10">
        <f t="shared" si="20"/>
        <v>1540628</v>
      </c>
      <c r="K97" s="10">
        <f t="shared" si="20"/>
        <v>1500687</v>
      </c>
      <c r="L97" s="10">
        <f t="shared" si="20"/>
        <v>1446384</v>
      </c>
      <c r="M97" s="10">
        <f t="shared" si="20"/>
        <v>1418124</v>
      </c>
      <c r="N97" s="10">
        <f t="shared" si="20"/>
        <v>1465215</v>
      </c>
      <c r="O97" s="10">
        <f t="shared" si="20"/>
        <v>1506637</v>
      </c>
      <c r="P97" s="10">
        <f t="shared" si="20"/>
        <v>1529983</v>
      </c>
      <c r="Q97" s="10">
        <f t="shared" si="20"/>
        <v>1515025</v>
      </c>
      <c r="R97" s="10">
        <f t="shared" si="20"/>
        <v>1506700</v>
      </c>
      <c r="S97" s="10">
        <f t="shared" si="20"/>
        <v>1493092</v>
      </c>
      <c r="T97" s="10">
        <f t="shared" si="20"/>
        <v>1467815</v>
      </c>
      <c r="U97" s="10">
        <v>1431493</v>
      </c>
      <c r="V97" s="10"/>
    </row>
    <row r="98" spans="5:22">
      <c r="E98" s="5">
        <v>38201</v>
      </c>
      <c r="F98" s="36" t="s">
        <v>4</v>
      </c>
      <c r="G98" s="36"/>
      <c r="H98" s="10">
        <v>248481</v>
      </c>
      <c r="I98" s="10">
        <v>265678</v>
      </c>
      <c r="J98" s="10">
        <v>289462</v>
      </c>
      <c r="K98" s="10">
        <v>307372</v>
      </c>
      <c r="L98" s="10">
        <v>332343</v>
      </c>
      <c r="M98" s="10">
        <v>362998</v>
      </c>
      <c r="N98" s="10">
        <v>407237</v>
      </c>
      <c r="O98" s="10">
        <v>442147</v>
      </c>
      <c r="P98" s="10">
        <v>466354</v>
      </c>
      <c r="Q98" s="10">
        <v>480854</v>
      </c>
      <c r="R98" s="10">
        <v>497203</v>
      </c>
      <c r="S98" s="10">
        <v>508266</v>
      </c>
      <c r="T98" s="10">
        <v>514937</v>
      </c>
      <c r="U98" s="10">
        <v>517231</v>
      </c>
      <c r="V98" s="9">
        <v>514865</v>
      </c>
    </row>
    <row r="99" spans="5:22">
      <c r="E99" s="5">
        <v>38202</v>
      </c>
      <c r="F99" s="36" t="s">
        <v>7</v>
      </c>
      <c r="G99" s="36"/>
      <c r="H99" s="10">
        <v>190610</v>
      </c>
      <c r="I99" s="10">
        <v>198109</v>
      </c>
      <c r="J99" s="10">
        <v>197773</v>
      </c>
      <c r="K99" s="10">
        <v>193816</v>
      </c>
      <c r="L99" s="10">
        <v>188814</v>
      </c>
      <c r="M99" s="10">
        <v>189918</v>
      </c>
      <c r="N99" s="10">
        <v>196817</v>
      </c>
      <c r="O99" s="10">
        <v>197818</v>
      </c>
      <c r="P99" s="10">
        <v>197774</v>
      </c>
      <c r="Q99" s="10">
        <v>191504</v>
      </c>
      <c r="R99" s="10">
        <v>185435</v>
      </c>
      <c r="S99" s="10">
        <v>180627</v>
      </c>
      <c r="T99" s="10">
        <v>173983</v>
      </c>
      <c r="U99" s="10">
        <v>166532</v>
      </c>
      <c r="V99" s="9">
        <v>158114</v>
      </c>
    </row>
    <row r="100" spans="5:22">
      <c r="E100" s="5">
        <v>38203</v>
      </c>
      <c r="F100" s="36" t="s">
        <v>19</v>
      </c>
      <c r="G100" s="36"/>
      <c r="H100" s="10">
        <v>140043</v>
      </c>
      <c r="I100" s="10">
        <v>145233</v>
      </c>
      <c r="J100" s="10">
        <v>144452</v>
      </c>
      <c r="K100" s="10">
        <v>132146</v>
      </c>
      <c r="L100" s="10">
        <v>122042</v>
      </c>
      <c r="M100" s="10">
        <v>111648</v>
      </c>
      <c r="N100" s="10">
        <v>109479</v>
      </c>
      <c r="O100" s="10">
        <v>110920</v>
      </c>
      <c r="P100" s="10">
        <v>110194</v>
      </c>
      <c r="Q100" s="10">
        <v>105030</v>
      </c>
      <c r="R100" s="10">
        <v>100776</v>
      </c>
      <c r="S100" s="10">
        <v>95641</v>
      </c>
      <c r="T100" s="10">
        <v>89444</v>
      </c>
      <c r="U100" s="10">
        <v>84210</v>
      </c>
      <c r="V100" s="9">
        <v>77465</v>
      </c>
    </row>
    <row r="101" spans="5:22">
      <c r="E101" s="5">
        <v>38204</v>
      </c>
      <c r="F101" s="36" t="s">
        <v>23</v>
      </c>
      <c r="G101" s="36"/>
      <c r="H101" s="10">
        <v>68602</v>
      </c>
      <c r="I101" s="10">
        <v>72412</v>
      </c>
      <c r="J101" s="10">
        <v>71987</v>
      </c>
      <c r="K101" s="10">
        <v>67173</v>
      </c>
      <c r="L101" s="10">
        <v>62715</v>
      </c>
      <c r="M101" s="10">
        <v>58545</v>
      </c>
      <c r="N101" s="10">
        <v>56964</v>
      </c>
      <c r="O101" s="10">
        <v>55757</v>
      </c>
      <c r="P101" s="10">
        <v>53622</v>
      </c>
      <c r="Q101" s="10">
        <v>50271</v>
      </c>
      <c r="R101" s="10">
        <v>47410</v>
      </c>
      <c r="S101" s="10">
        <v>44206</v>
      </c>
      <c r="T101" s="10">
        <v>41264</v>
      </c>
      <c r="U101" s="10">
        <v>38370</v>
      </c>
      <c r="V101" s="9">
        <v>34951</v>
      </c>
    </row>
    <row r="102" spans="5:22">
      <c r="E102" s="5">
        <v>38205</v>
      </c>
      <c r="F102" s="36" t="s">
        <v>25</v>
      </c>
      <c r="G102" s="36"/>
      <c r="H102" s="10">
        <v>108075</v>
      </c>
      <c r="I102" s="10">
        <v>116545</v>
      </c>
      <c r="J102" s="10">
        <v>122479</v>
      </c>
      <c r="K102" s="10">
        <v>127504</v>
      </c>
      <c r="L102" s="10">
        <v>126889</v>
      </c>
      <c r="M102" s="10">
        <v>126992</v>
      </c>
      <c r="N102" s="10">
        <v>132115</v>
      </c>
      <c r="O102" s="10">
        <v>132736</v>
      </c>
      <c r="P102" s="10">
        <v>132540</v>
      </c>
      <c r="Q102" s="10">
        <v>129467</v>
      </c>
      <c r="R102" s="10">
        <v>128236</v>
      </c>
      <c r="S102" s="10">
        <v>125814</v>
      </c>
      <c r="T102" s="10">
        <v>123952</v>
      </c>
      <c r="U102" s="10">
        <v>121735</v>
      </c>
      <c r="V102" s="9">
        <v>119903</v>
      </c>
    </row>
    <row r="103" spans="5:22">
      <c r="E103" s="5">
        <v>38206</v>
      </c>
      <c r="F103" s="36" t="s">
        <v>27</v>
      </c>
      <c r="G103" s="36"/>
      <c r="H103" s="10">
        <v>117719</v>
      </c>
      <c r="I103" s="10">
        <v>121729</v>
      </c>
      <c r="J103" s="10">
        <v>121658</v>
      </c>
      <c r="K103" s="10">
        <v>116532</v>
      </c>
      <c r="L103" s="10">
        <v>112034</v>
      </c>
      <c r="M103" s="10">
        <v>108270</v>
      </c>
      <c r="N103" s="10">
        <v>110548</v>
      </c>
      <c r="O103" s="10">
        <v>112961</v>
      </c>
      <c r="P103" s="10">
        <v>115983</v>
      </c>
      <c r="Q103" s="10">
        <v>115251</v>
      </c>
      <c r="R103" s="10">
        <v>114706</v>
      </c>
      <c r="S103" s="10">
        <v>114548</v>
      </c>
      <c r="T103" s="10">
        <v>113371</v>
      </c>
      <c r="U103" s="10">
        <v>112091</v>
      </c>
      <c r="V103" s="9">
        <v>108174</v>
      </c>
    </row>
    <row r="104" spans="5:22">
      <c r="E104" s="5">
        <v>38207</v>
      </c>
      <c r="F104" s="36" t="s">
        <v>31</v>
      </c>
      <c r="G104" s="36"/>
      <c r="H104" s="10">
        <v>76459</v>
      </c>
      <c r="I104" s="10">
        <v>78392</v>
      </c>
      <c r="J104" s="10">
        <v>78319</v>
      </c>
      <c r="K104" s="10">
        <v>72480</v>
      </c>
      <c r="L104" s="10">
        <v>65390</v>
      </c>
      <c r="M104" s="10">
        <v>58755</v>
      </c>
      <c r="N104" s="10">
        <v>56996</v>
      </c>
      <c r="O104" s="10">
        <v>57014</v>
      </c>
      <c r="P104" s="10">
        <v>57263</v>
      </c>
      <c r="Q104" s="10">
        <v>55766</v>
      </c>
      <c r="R104" s="10">
        <v>53850</v>
      </c>
      <c r="S104" s="10">
        <v>52762</v>
      </c>
      <c r="T104" s="10">
        <v>50786</v>
      </c>
      <c r="U104" s="10">
        <v>47157</v>
      </c>
      <c r="V104" s="9">
        <v>44086</v>
      </c>
    </row>
    <row r="105" spans="5:22">
      <c r="E105" s="5">
        <v>38210</v>
      </c>
      <c r="F105" s="36" t="s">
        <v>35</v>
      </c>
      <c r="G105" s="36"/>
      <c r="H105" s="10">
        <v>51674</v>
      </c>
      <c r="I105" s="10">
        <v>52596</v>
      </c>
      <c r="J105" s="10">
        <v>50792</v>
      </c>
      <c r="K105" s="10">
        <v>49106</v>
      </c>
      <c r="L105" s="10">
        <v>45526</v>
      </c>
      <c r="M105" s="10">
        <v>42612</v>
      </c>
      <c r="N105" s="10">
        <v>41537</v>
      </c>
      <c r="O105" s="10">
        <v>42842</v>
      </c>
      <c r="P105" s="10">
        <v>42306</v>
      </c>
      <c r="Q105" s="10">
        <v>41516</v>
      </c>
      <c r="R105" s="10">
        <v>41064</v>
      </c>
      <c r="S105" s="10">
        <v>40505</v>
      </c>
      <c r="T105" s="10">
        <v>39493</v>
      </c>
      <c r="U105" s="10">
        <v>38017</v>
      </c>
      <c r="V105" s="9">
        <v>36827</v>
      </c>
    </row>
    <row r="106" spans="5:22">
      <c r="E106" s="5">
        <v>38213</v>
      </c>
      <c r="F106" s="36" t="s">
        <v>39</v>
      </c>
      <c r="G106" s="36"/>
      <c r="H106" s="10">
        <v>95381</v>
      </c>
      <c r="I106" s="10">
        <v>101575</v>
      </c>
      <c r="J106" s="10">
        <v>100956</v>
      </c>
      <c r="K106" s="10">
        <v>100209</v>
      </c>
      <c r="L106" s="10">
        <v>95152</v>
      </c>
      <c r="M106" s="10">
        <v>92663</v>
      </c>
      <c r="N106" s="10">
        <v>93563</v>
      </c>
      <c r="O106" s="10">
        <v>95168</v>
      </c>
      <c r="P106" s="10">
        <v>97005</v>
      </c>
      <c r="Q106" s="10">
        <v>97215</v>
      </c>
      <c r="R106" s="10">
        <v>95658</v>
      </c>
      <c r="S106" s="10">
        <v>94326</v>
      </c>
      <c r="T106" s="10">
        <v>92854</v>
      </c>
      <c r="U106" s="10">
        <v>90187</v>
      </c>
      <c r="V106" s="9">
        <v>87413</v>
      </c>
    </row>
    <row r="107" spans="5:22">
      <c r="E107" s="5">
        <v>38214</v>
      </c>
      <c r="F107" s="36" t="s">
        <v>44</v>
      </c>
      <c r="G107" s="36"/>
      <c r="H107" s="10">
        <v>85037</v>
      </c>
      <c r="I107" s="10">
        <v>87940</v>
      </c>
      <c r="J107" s="10">
        <v>87021</v>
      </c>
      <c r="K107" s="10">
        <v>79525</v>
      </c>
      <c r="L107" s="10">
        <v>69278</v>
      </c>
      <c r="M107" s="10">
        <v>61009</v>
      </c>
      <c r="N107" s="10">
        <v>57528</v>
      </c>
      <c r="O107" s="10">
        <v>56175</v>
      </c>
      <c r="P107" s="10">
        <v>54804</v>
      </c>
      <c r="Q107" s="10">
        <v>51893</v>
      </c>
      <c r="R107" s="10">
        <v>49022</v>
      </c>
      <c r="S107" s="10">
        <v>47217</v>
      </c>
      <c r="T107" s="10">
        <v>44948</v>
      </c>
      <c r="U107" s="10">
        <v>42080</v>
      </c>
      <c r="V107" s="9">
        <v>38919</v>
      </c>
    </row>
    <row r="108" spans="5:22">
      <c r="E108" s="5">
        <v>38215</v>
      </c>
      <c r="F108" s="36" t="s">
        <v>50</v>
      </c>
      <c r="G108" s="36"/>
      <c r="H108" s="10">
        <v>27400</v>
      </c>
      <c r="I108" s="10">
        <v>28290</v>
      </c>
      <c r="J108" s="10">
        <v>27579</v>
      </c>
      <c r="K108" s="10">
        <v>25533</v>
      </c>
      <c r="L108" s="10">
        <v>24109</v>
      </c>
      <c r="M108" s="10">
        <v>23369</v>
      </c>
      <c r="N108" s="10">
        <v>26629</v>
      </c>
      <c r="O108" s="10">
        <v>29276</v>
      </c>
      <c r="P108" s="10">
        <v>31306</v>
      </c>
      <c r="Q108" s="10">
        <v>31753</v>
      </c>
      <c r="R108" s="10">
        <v>33058</v>
      </c>
      <c r="S108" s="10">
        <v>34701</v>
      </c>
      <c r="T108" s="10">
        <v>35278</v>
      </c>
      <c r="U108" s="10">
        <v>35253</v>
      </c>
      <c r="V108" s="9">
        <v>34613</v>
      </c>
    </row>
    <row r="109" spans="5:22">
      <c r="E109" s="5">
        <v>38356</v>
      </c>
      <c r="F109" s="36" t="s">
        <v>88</v>
      </c>
      <c r="G109" s="36"/>
      <c r="H109" s="10">
        <v>15131</v>
      </c>
      <c r="I109" s="10">
        <v>15552</v>
      </c>
      <c r="J109" s="10">
        <v>15004</v>
      </c>
      <c r="K109" s="10">
        <v>14761</v>
      </c>
      <c r="L109" s="10">
        <v>13996</v>
      </c>
      <c r="M109" s="10">
        <v>13572</v>
      </c>
      <c r="N109" s="10">
        <v>13645</v>
      </c>
      <c r="O109" s="10">
        <v>12669</v>
      </c>
      <c r="P109" s="10">
        <v>12113</v>
      </c>
      <c r="Q109" s="10">
        <v>10442</v>
      </c>
      <c r="R109" s="10">
        <v>9380</v>
      </c>
      <c r="S109" s="10">
        <v>8605</v>
      </c>
      <c r="T109" s="10">
        <v>8098</v>
      </c>
      <c r="U109" s="10">
        <v>7648</v>
      </c>
      <c r="V109" s="9">
        <v>7135</v>
      </c>
    </row>
    <row r="110" spans="5:22">
      <c r="E110" s="5">
        <v>38386</v>
      </c>
      <c r="F110" s="36" t="s">
        <v>89</v>
      </c>
      <c r="G110" s="36"/>
      <c r="H110" s="10">
        <v>35930</v>
      </c>
      <c r="I110" s="10">
        <v>38041</v>
      </c>
      <c r="J110" s="10">
        <v>36144</v>
      </c>
      <c r="K110" s="10">
        <v>32896</v>
      </c>
      <c r="L110" s="10">
        <v>27582</v>
      </c>
      <c r="M110" s="10">
        <v>21432</v>
      </c>
      <c r="N110" s="10">
        <v>18014</v>
      </c>
      <c r="O110" s="10">
        <v>16225</v>
      </c>
      <c r="P110" s="10">
        <v>14760</v>
      </c>
      <c r="Q110" s="10">
        <v>13313</v>
      </c>
      <c r="R110" s="10">
        <v>12781</v>
      </c>
      <c r="S110" s="10">
        <v>11887</v>
      </c>
      <c r="T110" s="10">
        <v>10946</v>
      </c>
      <c r="U110" s="10">
        <v>9644</v>
      </c>
      <c r="V110" s="9">
        <v>8447</v>
      </c>
    </row>
    <row r="111" spans="5:22">
      <c r="E111" s="5">
        <v>38401</v>
      </c>
      <c r="F111" s="36" t="s">
        <v>62</v>
      </c>
      <c r="G111" s="36"/>
      <c r="H111" s="10">
        <v>21354</v>
      </c>
      <c r="I111" s="10">
        <v>22054</v>
      </c>
      <c r="J111" s="10">
        <v>22113</v>
      </c>
      <c r="K111" s="10">
        <v>21784</v>
      </c>
      <c r="L111" s="10">
        <v>22698</v>
      </c>
      <c r="M111" s="10">
        <v>23900</v>
      </c>
      <c r="N111" s="10">
        <v>26639</v>
      </c>
      <c r="O111" s="10">
        <v>27568</v>
      </c>
      <c r="P111" s="10">
        <v>28697</v>
      </c>
      <c r="Q111" s="10">
        <v>29407</v>
      </c>
      <c r="R111" s="10">
        <v>30106</v>
      </c>
      <c r="S111" s="10">
        <v>30277</v>
      </c>
      <c r="T111" s="10">
        <v>30564</v>
      </c>
      <c r="U111" s="10">
        <v>30359</v>
      </c>
      <c r="V111" s="9">
        <v>30064</v>
      </c>
    </row>
    <row r="112" spans="5:22">
      <c r="E112" s="5">
        <v>38402</v>
      </c>
      <c r="F112" s="36" t="s">
        <v>63</v>
      </c>
      <c r="G112" s="36"/>
      <c r="H112" s="10">
        <v>15596</v>
      </c>
      <c r="I112" s="10">
        <v>15847</v>
      </c>
      <c r="J112" s="10">
        <v>15511</v>
      </c>
      <c r="K112" s="10">
        <v>14603</v>
      </c>
      <c r="L112" s="10">
        <v>13291</v>
      </c>
      <c r="M112" s="10">
        <v>13831</v>
      </c>
      <c r="N112" s="10">
        <v>15365</v>
      </c>
      <c r="O112" s="10">
        <v>17958</v>
      </c>
      <c r="P112" s="10">
        <v>19339</v>
      </c>
      <c r="Q112" s="10">
        <v>20802</v>
      </c>
      <c r="R112" s="10">
        <v>21705</v>
      </c>
      <c r="S112" s="10">
        <v>22075</v>
      </c>
      <c r="T112" s="10">
        <v>22424</v>
      </c>
      <c r="U112" s="10">
        <v>21981</v>
      </c>
      <c r="V112" s="9">
        <v>21239</v>
      </c>
    </row>
    <row r="113" spans="5:22">
      <c r="E113" s="5">
        <v>38422</v>
      </c>
      <c r="F113" s="36" t="s">
        <v>68</v>
      </c>
      <c r="G113" s="36"/>
      <c r="H113" s="10">
        <v>40797</v>
      </c>
      <c r="I113" s="10">
        <v>41781</v>
      </c>
      <c r="J113" s="10">
        <v>41399</v>
      </c>
      <c r="K113" s="10">
        <v>38947</v>
      </c>
      <c r="L113" s="10">
        <v>33268</v>
      </c>
      <c r="M113" s="10">
        <v>29059</v>
      </c>
      <c r="N113" s="10">
        <v>26413</v>
      </c>
      <c r="O113" s="10">
        <v>25336</v>
      </c>
      <c r="P113" s="10">
        <v>24079</v>
      </c>
      <c r="Q113" s="10">
        <v>22687</v>
      </c>
      <c r="R113" s="10">
        <v>21678</v>
      </c>
      <c r="S113" s="10">
        <v>20782</v>
      </c>
      <c r="T113" s="10">
        <v>19620</v>
      </c>
      <c r="U113" s="10">
        <v>18045</v>
      </c>
      <c r="V113" s="9">
        <v>16742</v>
      </c>
    </row>
    <row r="114" spans="5:22">
      <c r="E114" s="5">
        <v>38442</v>
      </c>
      <c r="F114" s="36" t="s">
        <v>70</v>
      </c>
      <c r="G114" s="36"/>
      <c r="H114" s="10">
        <v>35339</v>
      </c>
      <c r="I114" s="10">
        <v>35885</v>
      </c>
      <c r="J114" s="10">
        <v>34049</v>
      </c>
      <c r="K114" s="10">
        <v>30366</v>
      </c>
      <c r="L114" s="10">
        <v>25819</v>
      </c>
      <c r="M114" s="10">
        <v>21896</v>
      </c>
      <c r="N114" s="10">
        <v>20392</v>
      </c>
      <c r="O114" s="10">
        <v>18753</v>
      </c>
      <c r="P114" s="10">
        <v>17424</v>
      </c>
      <c r="Q114" s="10">
        <v>16060</v>
      </c>
      <c r="R114" s="10">
        <v>14787</v>
      </c>
      <c r="S114" s="10">
        <v>13536</v>
      </c>
      <c r="T114" s="10">
        <v>12095</v>
      </c>
      <c r="U114" s="10">
        <v>10882</v>
      </c>
      <c r="V114" s="9">
        <v>9626</v>
      </c>
    </row>
    <row r="115" spans="5:22">
      <c r="E115" s="5">
        <v>38484</v>
      </c>
      <c r="F115" s="36" t="s">
        <v>74</v>
      </c>
      <c r="G115" s="36"/>
      <c r="H115" s="10">
        <v>9561</v>
      </c>
      <c r="I115" s="10">
        <v>9857</v>
      </c>
      <c r="J115" s="10">
        <v>9605</v>
      </c>
      <c r="K115" s="10">
        <v>8475</v>
      </c>
      <c r="L115" s="10">
        <v>7038</v>
      </c>
      <c r="M115" s="10">
        <v>6195</v>
      </c>
      <c r="N115" s="10">
        <v>5822</v>
      </c>
      <c r="O115" s="10">
        <v>5912</v>
      </c>
      <c r="P115" s="10">
        <v>5682</v>
      </c>
      <c r="Q115" s="10">
        <v>5325</v>
      </c>
      <c r="R115" s="10">
        <v>5038</v>
      </c>
      <c r="S115" s="10">
        <v>4906</v>
      </c>
      <c r="T115" s="10">
        <v>4690</v>
      </c>
      <c r="U115" s="10">
        <v>4377</v>
      </c>
      <c r="V115" s="9">
        <v>4072</v>
      </c>
    </row>
    <row r="116" spans="5:22">
      <c r="E116" s="5">
        <v>38488</v>
      </c>
      <c r="F116" s="36" t="s">
        <v>90</v>
      </c>
      <c r="G116" s="36"/>
      <c r="H116" s="10">
        <v>24379</v>
      </c>
      <c r="I116" s="10">
        <v>25003</v>
      </c>
      <c r="J116" s="10">
        <v>25159</v>
      </c>
      <c r="K116" s="10">
        <v>22963</v>
      </c>
      <c r="L116" s="10">
        <v>19621</v>
      </c>
      <c r="M116" s="10">
        <v>16788</v>
      </c>
      <c r="N116" s="10">
        <v>15667</v>
      </c>
      <c r="O116" s="10">
        <v>15602</v>
      </c>
      <c r="P116" s="10">
        <v>14970</v>
      </c>
      <c r="Q116" s="10">
        <v>14174</v>
      </c>
      <c r="R116" s="10">
        <v>13706</v>
      </c>
      <c r="S116" s="10">
        <v>13080</v>
      </c>
      <c r="T116" s="10">
        <v>12432</v>
      </c>
      <c r="U116" s="10">
        <v>11633</v>
      </c>
      <c r="V116" s="9">
        <v>10705</v>
      </c>
    </row>
    <row r="117" spans="5:22">
      <c r="E117" s="5">
        <v>38506</v>
      </c>
      <c r="F117" s="36" t="s">
        <v>91</v>
      </c>
      <c r="G117" s="36"/>
      <c r="H117" s="10">
        <v>46319</v>
      </c>
      <c r="I117" s="10">
        <v>49359</v>
      </c>
      <c r="J117" s="10">
        <v>49166</v>
      </c>
      <c r="K117" s="10">
        <v>44496</v>
      </c>
      <c r="L117" s="10">
        <v>38779</v>
      </c>
      <c r="M117" s="10">
        <v>34672</v>
      </c>
      <c r="N117" s="10">
        <v>33845</v>
      </c>
      <c r="O117" s="10">
        <v>33800</v>
      </c>
      <c r="P117" s="10">
        <v>33768</v>
      </c>
      <c r="Q117" s="10">
        <v>32295</v>
      </c>
      <c r="R117" s="10">
        <v>31101</v>
      </c>
      <c r="S117" s="10">
        <v>29331</v>
      </c>
      <c r="T117" s="10">
        <v>26636</v>
      </c>
      <c r="U117" s="10">
        <v>24061</v>
      </c>
      <c r="V117" s="9">
        <v>21902</v>
      </c>
    </row>
    <row r="118" spans="5:22">
      <c r="F118" s="36"/>
      <c r="G118" s="36"/>
    </row>
    <row r="119" spans="5:22" ht="14.25" thickBot="1">
      <c r="F119" s="36"/>
      <c r="G119" s="36"/>
    </row>
    <row r="120" spans="5:22" ht="14.25" thickBot="1">
      <c r="F120" s="36"/>
      <c r="G120" s="36"/>
      <c r="H120" s="19"/>
      <c r="I120" s="20" t="s">
        <v>84</v>
      </c>
      <c r="J120" s="20" t="s">
        <v>85</v>
      </c>
      <c r="K120" s="20" t="s">
        <v>93</v>
      </c>
      <c r="L120" s="20" t="s">
        <v>94</v>
      </c>
      <c r="M120" s="20" t="s">
        <v>95</v>
      </c>
      <c r="N120" s="20" t="s">
        <v>96</v>
      </c>
      <c r="O120" s="20" t="s">
        <v>97</v>
      </c>
      <c r="P120" s="20" t="s">
        <v>98</v>
      </c>
      <c r="Q120" s="20" t="s">
        <v>99</v>
      </c>
      <c r="R120" s="20" t="s">
        <v>100</v>
      </c>
      <c r="S120" s="20" t="s">
        <v>101</v>
      </c>
      <c r="T120" s="20" t="s">
        <v>102</v>
      </c>
      <c r="U120" s="21" t="s">
        <v>86</v>
      </c>
      <c r="V120" s="22" t="s">
        <v>87</v>
      </c>
    </row>
    <row r="121" spans="5:22" ht="14.25" thickTop="1">
      <c r="F121" s="36"/>
      <c r="G121" s="36"/>
      <c r="H121" s="23" t="s">
        <v>92</v>
      </c>
      <c r="I121" s="24">
        <f>I97-H97</f>
        <v>67991</v>
      </c>
      <c r="J121" s="24">
        <f t="shared" ref="J121:U121" si="21">J97-I97</f>
        <v>18750</v>
      </c>
      <c r="K121" s="24">
        <f t="shared" si="21"/>
        <v>-39941</v>
      </c>
      <c r="L121" s="24">
        <f t="shared" si="21"/>
        <v>-54303</v>
      </c>
      <c r="M121" s="24">
        <f t="shared" si="21"/>
        <v>-28260</v>
      </c>
      <c r="N121" s="24">
        <f t="shared" si="21"/>
        <v>47091</v>
      </c>
      <c r="O121" s="24">
        <f t="shared" si="21"/>
        <v>41422</v>
      </c>
      <c r="P121" s="24">
        <f t="shared" si="21"/>
        <v>23346</v>
      </c>
      <c r="Q121" s="24">
        <f t="shared" si="21"/>
        <v>-14958</v>
      </c>
      <c r="R121" s="24">
        <f t="shared" si="21"/>
        <v>-8325</v>
      </c>
      <c r="S121" s="24">
        <f t="shared" si="21"/>
        <v>-13608</v>
      </c>
      <c r="T121" s="24">
        <f t="shared" si="21"/>
        <v>-25277</v>
      </c>
      <c r="U121" s="24">
        <f t="shared" si="21"/>
        <v>-36322</v>
      </c>
      <c r="V121" s="25">
        <f>V97-U97</f>
        <v>-1431493</v>
      </c>
    </row>
    <row r="122" spans="5:22">
      <c r="F122" s="36"/>
      <c r="G122" s="36"/>
      <c r="H122" s="26" t="s">
        <v>4</v>
      </c>
      <c r="I122" s="27">
        <f t="shared" ref="I122:V137" si="22">I98-H98</f>
        <v>17197</v>
      </c>
      <c r="J122" s="27">
        <f t="shared" si="22"/>
        <v>23784</v>
      </c>
      <c r="K122" s="27">
        <f t="shared" si="22"/>
        <v>17910</v>
      </c>
      <c r="L122" s="27">
        <f t="shared" si="22"/>
        <v>24971</v>
      </c>
      <c r="M122" s="27">
        <f t="shared" si="22"/>
        <v>30655</v>
      </c>
      <c r="N122" s="27">
        <f t="shared" si="22"/>
        <v>44239</v>
      </c>
      <c r="O122" s="27">
        <f t="shared" si="22"/>
        <v>34910</v>
      </c>
      <c r="P122" s="27">
        <f t="shared" si="22"/>
        <v>24207</v>
      </c>
      <c r="Q122" s="27">
        <f t="shared" si="22"/>
        <v>14500</v>
      </c>
      <c r="R122" s="27">
        <f t="shared" si="22"/>
        <v>16349</v>
      </c>
      <c r="S122" s="27">
        <f t="shared" si="22"/>
        <v>11063</v>
      </c>
      <c r="T122" s="27">
        <f t="shared" si="22"/>
        <v>6671</v>
      </c>
      <c r="U122" s="27">
        <f t="shared" si="22"/>
        <v>2294</v>
      </c>
      <c r="V122" s="28">
        <f t="shared" si="22"/>
        <v>-2366</v>
      </c>
    </row>
    <row r="123" spans="5:22">
      <c r="F123" s="36"/>
      <c r="G123" s="36"/>
      <c r="H123" s="26" t="s">
        <v>7</v>
      </c>
      <c r="I123" s="27">
        <f t="shared" si="22"/>
        <v>7499</v>
      </c>
      <c r="J123" s="27">
        <f t="shared" si="22"/>
        <v>-336</v>
      </c>
      <c r="K123" s="27">
        <f t="shared" si="22"/>
        <v>-3957</v>
      </c>
      <c r="L123" s="27">
        <f t="shared" si="22"/>
        <v>-5002</v>
      </c>
      <c r="M123" s="27">
        <f t="shared" si="22"/>
        <v>1104</v>
      </c>
      <c r="N123" s="27">
        <f t="shared" si="22"/>
        <v>6899</v>
      </c>
      <c r="O123" s="27">
        <f t="shared" si="22"/>
        <v>1001</v>
      </c>
      <c r="P123" s="27">
        <f t="shared" si="22"/>
        <v>-44</v>
      </c>
      <c r="Q123" s="27">
        <f t="shared" si="22"/>
        <v>-6270</v>
      </c>
      <c r="R123" s="27">
        <f t="shared" si="22"/>
        <v>-6069</v>
      </c>
      <c r="S123" s="27">
        <f t="shared" si="22"/>
        <v>-4808</v>
      </c>
      <c r="T123" s="27">
        <f t="shared" si="22"/>
        <v>-6644</v>
      </c>
      <c r="U123" s="27">
        <f t="shared" si="22"/>
        <v>-7451</v>
      </c>
      <c r="V123" s="28">
        <f t="shared" si="22"/>
        <v>-8418</v>
      </c>
    </row>
    <row r="124" spans="5:22">
      <c r="F124" s="36"/>
      <c r="G124" s="36"/>
      <c r="H124" s="26" t="s">
        <v>19</v>
      </c>
      <c r="I124" s="27">
        <f t="shared" si="22"/>
        <v>5190</v>
      </c>
      <c r="J124" s="27">
        <f t="shared" si="22"/>
        <v>-781</v>
      </c>
      <c r="K124" s="27">
        <f t="shared" si="22"/>
        <v>-12306</v>
      </c>
      <c r="L124" s="27">
        <f t="shared" si="22"/>
        <v>-10104</v>
      </c>
      <c r="M124" s="27">
        <f t="shared" si="22"/>
        <v>-10394</v>
      </c>
      <c r="N124" s="27">
        <f t="shared" si="22"/>
        <v>-2169</v>
      </c>
      <c r="O124" s="27">
        <f t="shared" si="22"/>
        <v>1441</v>
      </c>
      <c r="P124" s="27">
        <f t="shared" si="22"/>
        <v>-726</v>
      </c>
      <c r="Q124" s="27">
        <f t="shared" si="22"/>
        <v>-5164</v>
      </c>
      <c r="R124" s="27">
        <f t="shared" si="22"/>
        <v>-4254</v>
      </c>
      <c r="S124" s="27">
        <f t="shared" si="22"/>
        <v>-5135</v>
      </c>
      <c r="T124" s="27">
        <f t="shared" si="22"/>
        <v>-6197</v>
      </c>
      <c r="U124" s="27">
        <f t="shared" si="22"/>
        <v>-5234</v>
      </c>
      <c r="V124" s="28">
        <f t="shared" si="22"/>
        <v>-6745</v>
      </c>
    </row>
    <row r="125" spans="5:22">
      <c r="F125" s="36"/>
      <c r="G125" s="36"/>
      <c r="H125" s="26" t="s">
        <v>23</v>
      </c>
      <c r="I125" s="27">
        <f t="shared" si="22"/>
        <v>3810</v>
      </c>
      <c r="J125" s="27">
        <f t="shared" si="22"/>
        <v>-425</v>
      </c>
      <c r="K125" s="27">
        <f t="shared" si="22"/>
        <v>-4814</v>
      </c>
      <c r="L125" s="27">
        <f t="shared" si="22"/>
        <v>-4458</v>
      </c>
      <c r="M125" s="27">
        <f t="shared" si="22"/>
        <v>-4170</v>
      </c>
      <c r="N125" s="27">
        <f t="shared" si="22"/>
        <v>-1581</v>
      </c>
      <c r="O125" s="27">
        <f t="shared" si="22"/>
        <v>-1207</v>
      </c>
      <c r="P125" s="27">
        <f t="shared" si="22"/>
        <v>-2135</v>
      </c>
      <c r="Q125" s="27">
        <f t="shared" si="22"/>
        <v>-3351</v>
      </c>
      <c r="R125" s="27">
        <f t="shared" si="22"/>
        <v>-2861</v>
      </c>
      <c r="S125" s="27">
        <f t="shared" si="22"/>
        <v>-3204</v>
      </c>
      <c r="T125" s="27">
        <f t="shared" si="22"/>
        <v>-2942</v>
      </c>
      <c r="U125" s="27">
        <f t="shared" si="22"/>
        <v>-2894</v>
      </c>
      <c r="V125" s="28">
        <f t="shared" si="22"/>
        <v>-3419</v>
      </c>
    </row>
    <row r="126" spans="5:22">
      <c r="F126" s="36"/>
      <c r="G126" s="36"/>
      <c r="H126" s="26" t="s">
        <v>25</v>
      </c>
      <c r="I126" s="27">
        <f t="shared" si="22"/>
        <v>8470</v>
      </c>
      <c r="J126" s="27">
        <f t="shared" si="22"/>
        <v>5934</v>
      </c>
      <c r="K126" s="27">
        <f t="shared" si="22"/>
        <v>5025</v>
      </c>
      <c r="L126" s="27">
        <f t="shared" si="22"/>
        <v>-615</v>
      </c>
      <c r="M126" s="27">
        <f t="shared" si="22"/>
        <v>103</v>
      </c>
      <c r="N126" s="27">
        <f t="shared" si="22"/>
        <v>5123</v>
      </c>
      <c r="O126" s="27">
        <f t="shared" si="22"/>
        <v>621</v>
      </c>
      <c r="P126" s="27">
        <f t="shared" si="22"/>
        <v>-196</v>
      </c>
      <c r="Q126" s="27">
        <f t="shared" si="22"/>
        <v>-3073</v>
      </c>
      <c r="R126" s="27">
        <f t="shared" si="22"/>
        <v>-1231</v>
      </c>
      <c r="S126" s="27">
        <f t="shared" si="22"/>
        <v>-2422</v>
      </c>
      <c r="T126" s="27">
        <f t="shared" si="22"/>
        <v>-1862</v>
      </c>
      <c r="U126" s="27">
        <f t="shared" si="22"/>
        <v>-2217</v>
      </c>
      <c r="V126" s="28">
        <f t="shared" si="22"/>
        <v>-1832</v>
      </c>
    </row>
    <row r="127" spans="5:22">
      <c r="F127" s="36"/>
      <c r="G127" s="36"/>
      <c r="H127" s="26" t="s">
        <v>27</v>
      </c>
      <c r="I127" s="27">
        <f t="shared" si="22"/>
        <v>4010</v>
      </c>
      <c r="J127" s="27">
        <f t="shared" si="22"/>
        <v>-71</v>
      </c>
      <c r="K127" s="27">
        <f t="shared" si="22"/>
        <v>-5126</v>
      </c>
      <c r="L127" s="27">
        <f t="shared" si="22"/>
        <v>-4498</v>
      </c>
      <c r="M127" s="27">
        <f t="shared" si="22"/>
        <v>-3764</v>
      </c>
      <c r="N127" s="27">
        <f t="shared" si="22"/>
        <v>2278</v>
      </c>
      <c r="O127" s="27">
        <f t="shared" si="22"/>
        <v>2413</v>
      </c>
      <c r="P127" s="27">
        <f t="shared" si="22"/>
        <v>3022</v>
      </c>
      <c r="Q127" s="27">
        <f t="shared" si="22"/>
        <v>-732</v>
      </c>
      <c r="R127" s="27">
        <f t="shared" si="22"/>
        <v>-545</v>
      </c>
      <c r="S127" s="27">
        <f t="shared" si="22"/>
        <v>-158</v>
      </c>
      <c r="T127" s="27">
        <f t="shared" si="22"/>
        <v>-1177</v>
      </c>
      <c r="U127" s="27">
        <f t="shared" si="22"/>
        <v>-1280</v>
      </c>
      <c r="V127" s="28">
        <f t="shared" si="22"/>
        <v>-3917</v>
      </c>
    </row>
    <row r="128" spans="5:22">
      <c r="F128" s="36"/>
      <c r="G128" s="36"/>
      <c r="H128" s="26" t="s">
        <v>31</v>
      </c>
      <c r="I128" s="27">
        <f t="shared" si="22"/>
        <v>1933</v>
      </c>
      <c r="J128" s="27">
        <f t="shared" si="22"/>
        <v>-73</v>
      </c>
      <c r="K128" s="27">
        <f t="shared" si="22"/>
        <v>-5839</v>
      </c>
      <c r="L128" s="27">
        <f t="shared" si="22"/>
        <v>-7090</v>
      </c>
      <c r="M128" s="27">
        <f t="shared" si="22"/>
        <v>-6635</v>
      </c>
      <c r="N128" s="27">
        <f t="shared" si="22"/>
        <v>-1759</v>
      </c>
      <c r="O128" s="27">
        <f t="shared" si="22"/>
        <v>18</v>
      </c>
      <c r="P128" s="27">
        <f t="shared" si="22"/>
        <v>249</v>
      </c>
      <c r="Q128" s="27">
        <f t="shared" si="22"/>
        <v>-1497</v>
      </c>
      <c r="R128" s="27">
        <f t="shared" si="22"/>
        <v>-1916</v>
      </c>
      <c r="S128" s="27">
        <f t="shared" si="22"/>
        <v>-1088</v>
      </c>
      <c r="T128" s="27">
        <f t="shared" si="22"/>
        <v>-1976</v>
      </c>
      <c r="U128" s="27">
        <f t="shared" si="22"/>
        <v>-3629</v>
      </c>
      <c r="V128" s="28">
        <f t="shared" si="22"/>
        <v>-3071</v>
      </c>
    </row>
    <row r="129" spans="6:22">
      <c r="F129" s="36"/>
      <c r="G129" s="36"/>
      <c r="H129" s="26" t="s">
        <v>35</v>
      </c>
      <c r="I129" s="27">
        <f t="shared" si="22"/>
        <v>922</v>
      </c>
      <c r="J129" s="27">
        <f t="shared" si="22"/>
        <v>-1804</v>
      </c>
      <c r="K129" s="27">
        <f t="shared" si="22"/>
        <v>-1686</v>
      </c>
      <c r="L129" s="27">
        <f t="shared" si="22"/>
        <v>-3580</v>
      </c>
      <c r="M129" s="27">
        <f t="shared" si="22"/>
        <v>-2914</v>
      </c>
      <c r="N129" s="27">
        <f t="shared" si="22"/>
        <v>-1075</v>
      </c>
      <c r="O129" s="27">
        <f t="shared" si="22"/>
        <v>1305</v>
      </c>
      <c r="P129" s="27">
        <f t="shared" si="22"/>
        <v>-536</v>
      </c>
      <c r="Q129" s="27">
        <f t="shared" si="22"/>
        <v>-790</v>
      </c>
      <c r="R129" s="27">
        <f t="shared" si="22"/>
        <v>-452</v>
      </c>
      <c r="S129" s="27">
        <f t="shared" si="22"/>
        <v>-559</v>
      </c>
      <c r="T129" s="27">
        <f t="shared" si="22"/>
        <v>-1012</v>
      </c>
      <c r="U129" s="27">
        <f t="shared" si="22"/>
        <v>-1476</v>
      </c>
      <c r="V129" s="28">
        <f t="shared" si="22"/>
        <v>-1190</v>
      </c>
    </row>
    <row r="130" spans="6:22">
      <c r="F130" s="36"/>
      <c r="G130" s="36"/>
      <c r="H130" s="26" t="s">
        <v>39</v>
      </c>
      <c r="I130" s="27">
        <f t="shared" si="22"/>
        <v>6194</v>
      </c>
      <c r="J130" s="27">
        <f t="shared" si="22"/>
        <v>-619</v>
      </c>
      <c r="K130" s="27">
        <f t="shared" si="22"/>
        <v>-747</v>
      </c>
      <c r="L130" s="27">
        <f t="shared" si="22"/>
        <v>-5057</v>
      </c>
      <c r="M130" s="27">
        <f t="shared" si="22"/>
        <v>-2489</v>
      </c>
      <c r="N130" s="27">
        <f t="shared" si="22"/>
        <v>900</v>
      </c>
      <c r="O130" s="27">
        <f t="shared" si="22"/>
        <v>1605</v>
      </c>
      <c r="P130" s="27">
        <f t="shared" si="22"/>
        <v>1837</v>
      </c>
      <c r="Q130" s="27">
        <f t="shared" si="22"/>
        <v>210</v>
      </c>
      <c r="R130" s="27">
        <f t="shared" si="22"/>
        <v>-1557</v>
      </c>
      <c r="S130" s="27">
        <f t="shared" si="22"/>
        <v>-1332</v>
      </c>
      <c r="T130" s="27">
        <f t="shared" si="22"/>
        <v>-1472</v>
      </c>
      <c r="U130" s="27">
        <f t="shared" si="22"/>
        <v>-2667</v>
      </c>
      <c r="V130" s="28">
        <f t="shared" si="22"/>
        <v>-2774</v>
      </c>
    </row>
    <row r="131" spans="6:22">
      <c r="F131" s="36"/>
      <c r="G131" s="36"/>
      <c r="H131" s="26" t="s">
        <v>44</v>
      </c>
      <c r="I131" s="27">
        <f t="shared" si="22"/>
        <v>2903</v>
      </c>
      <c r="J131" s="27">
        <f t="shared" si="22"/>
        <v>-919</v>
      </c>
      <c r="K131" s="27">
        <f t="shared" si="22"/>
        <v>-7496</v>
      </c>
      <c r="L131" s="27">
        <f t="shared" si="22"/>
        <v>-10247</v>
      </c>
      <c r="M131" s="27">
        <f t="shared" si="22"/>
        <v>-8269</v>
      </c>
      <c r="N131" s="27">
        <f t="shared" si="22"/>
        <v>-3481</v>
      </c>
      <c r="O131" s="27">
        <f t="shared" si="22"/>
        <v>-1353</v>
      </c>
      <c r="P131" s="27">
        <f t="shared" si="22"/>
        <v>-1371</v>
      </c>
      <c r="Q131" s="27">
        <f t="shared" si="22"/>
        <v>-2911</v>
      </c>
      <c r="R131" s="27">
        <f t="shared" si="22"/>
        <v>-2871</v>
      </c>
      <c r="S131" s="27">
        <f t="shared" si="22"/>
        <v>-1805</v>
      </c>
      <c r="T131" s="27">
        <f t="shared" si="22"/>
        <v>-2269</v>
      </c>
      <c r="U131" s="27">
        <f t="shared" si="22"/>
        <v>-2868</v>
      </c>
      <c r="V131" s="28">
        <f t="shared" si="22"/>
        <v>-3161</v>
      </c>
    </row>
    <row r="132" spans="6:22">
      <c r="F132" s="36"/>
      <c r="G132" s="36"/>
      <c r="H132" s="26" t="s">
        <v>50</v>
      </c>
      <c r="I132" s="27">
        <f t="shared" si="22"/>
        <v>890</v>
      </c>
      <c r="J132" s="27">
        <f t="shared" si="22"/>
        <v>-711</v>
      </c>
      <c r="K132" s="27">
        <f t="shared" si="22"/>
        <v>-2046</v>
      </c>
      <c r="L132" s="27">
        <f t="shared" si="22"/>
        <v>-1424</v>
      </c>
      <c r="M132" s="27">
        <f t="shared" si="22"/>
        <v>-740</v>
      </c>
      <c r="N132" s="27">
        <f t="shared" si="22"/>
        <v>3260</v>
      </c>
      <c r="O132" s="27">
        <f t="shared" si="22"/>
        <v>2647</v>
      </c>
      <c r="P132" s="27">
        <f t="shared" si="22"/>
        <v>2030</v>
      </c>
      <c r="Q132" s="27">
        <f t="shared" si="22"/>
        <v>447</v>
      </c>
      <c r="R132" s="27">
        <f t="shared" si="22"/>
        <v>1305</v>
      </c>
      <c r="S132" s="27">
        <f t="shared" si="22"/>
        <v>1643</v>
      </c>
      <c r="T132" s="27">
        <f t="shared" si="22"/>
        <v>577</v>
      </c>
      <c r="U132" s="27">
        <f t="shared" si="22"/>
        <v>-25</v>
      </c>
      <c r="V132" s="28">
        <f t="shared" si="22"/>
        <v>-640</v>
      </c>
    </row>
    <row r="133" spans="6:22">
      <c r="F133" s="36"/>
      <c r="G133" s="36"/>
      <c r="H133" s="26" t="s">
        <v>88</v>
      </c>
      <c r="I133" s="27">
        <f t="shared" si="22"/>
        <v>421</v>
      </c>
      <c r="J133" s="27">
        <f t="shared" si="22"/>
        <v>-548</v>
      </c>
      <c r="K133" s="27">
        <f t="shared" si="22"/>
        <v>-243</v>
      </c>
      <c r="L133" s="27">
        <f t="shared" si="22"/>
        <v>-765</v>
      </c>
      <c r="M133" s="27">
        <f t="shared" si="22"/>
        <v>-424</v>
      </c>
      <c r="N133" s="27">
        <f t="shared" si="22"/>
        <v>73</v>
      </c>
      <c r="O133" s="27">
        <f t="shared" si="22"/>
        <v>-976</v>
      </c>
      <c r="P133" s="27">
        <f t="shared" si="22"/>
        <v>-556</v>
      </c>
      <c r="Q133" s="27">
        <f t="shared" si="22"/>
        <v>-1671</v>
      </c>
      <c r="R133" s="27">
        <f t="shared" si="22"/>
        <v>-1062</v>
      </c>
      <c r="S133" s="27">
        <f t="shared" si="22"/>
        <v>-775</v>
      </c>
      <c r="T133" s="27">
        <f t="shared" si="22"/>
        <v>-507</v>
      </c>
      <c r="U133" s="27">
        <f t="shared" si="22"/>
        <v>-450</v>
      </c>
      <c r="V133" s="28">
        <f t="shared" si="22"/>
        <v>-513</v>
      </c>
    </row>
    <row r="134" spans="6:22">
      <c r="F134" s="36"/>
      <c r="G134" s="36"/>
      <c r="H134" s="26" t="s">
        <v>89</v>
      </c>
      <c r="I134" s="27">
        <f t="shared" si="22"/>
        <v>2111</v>
      </c>
      <c r="J134" s="27">
        <f t="shared" si="22"/>
        <v>-1897</v>
      </c>
      <c r="K134" s="27">
        <f t="shared" si="22"/>
        <v>-3248</v>
      </c>
      <c r="L134" s="27">
        <f t="shared" si="22"/>
        <v>-5314</v>
      </c>
      <c r="M134" s="27">
        <f t="shared" si="22"/>
        <v>-6150</v>
      </c>
      <c r="N134" s="27">
        <f t="shared" si="22"/>
        <v>-3418</v>
      </c>
      <c r="O134" s="27">
        <f t="shared" si="22"/>
        <v>-1789</v>
      </c>
      <c r="P134" s="27">
        <f t="shared" si="22"/>
        <v>-1465</v>
      </c>
      <c r="Q134" s="27">
        <f t="shared" si="22"/>
        <v>-1447</v>
      </c>
      <c r="R134" s="27">
        <f t="shared" si="22"/>
        <v>-532</v>
      </c>
      <c r="S134" s="27">
        <f t="shared" si="22"/>
        <v>-894</v>
      </c>
      <c r="T134" s="27">
        <f t="shared" si="22"/>
        <v>-941</v>
      </c>
      <c r="U134" s="27">
        <f t="shared" si="22"/>
        <v>-1302</v>
      </c>
      <c r="V134" s="28">
        <f t="shared" si="22"/>
        <v>-1197</v>
      </c>
    </row>
    <row r="135" spans="6:22">
      <c r="H135" s="26" t="s">
        <v>62</v>
      </c>
      <c r="I135" s="27">
        <f t="shared" si="22"/>
        <v>700</v>
      </c>
      <c r="J135" s="27">
        <f t="shared" si="22"/>
        <v>59</v>
      </c>
      <c r="K135" s="27">
        <f t="shared" si="22"/>
        <v>-329</v>
      </c>
      <c r="L135" s="27">
        <f t="shared" si="22"/>
        <v>914</v>
      </c>
      <c r="M135" s="27">
        <f t="shared" si="22"/>
        <v>1202</v>
      </c>
      <c r="N135" s="27">
        <f t="shared" si="22"/>
        <v>2739</v>
      </c>
      <c r="O135" s="27">
        <f t="shared" si="22"/>
        <v>929</v>
      </c>
      <c r="P135" s="27">
        <f t="shared" si="22"/>
        <v>1129</v>
      </c>
      <c r="Q135" s="27">
        <f t="shared" si="22"/>
        <v>710</v>
      </c>
      <c r="R135" s="27">
        <f t="shared" si="22"/>
        <v>699</v>
      </c>
      <c r="S135" s="27">
        <f t="shared" si="22"/>
        <v>171</v>
      </c>
      <c r="T135" s="27">
        <f t="shared" si="22"/>
        <v>287</v>
      </c>
      <c r="U135" s="27">
        <f t="shared" si="22"/>
        <v>-205</v>
      </c>
      <c r="V135" s="28">
        <f t="shared" si="22"/>
        <v>-295</v>
      </c>
    </row>
    <row r="136" spans="6:22">
      <c r="H136" s="26" t="s">
        <v>63</v>
      </c>
      <c r="I136" s="27">
        <f t="shared" si="22"/>
        <v>251</v>
      </c>
      <c r="J136" s="27">
        <f t="shared" si="22"/>
        <v>-336</v>
      </c>
      <c r="K136" s="27">
        <f t="shared" si="22"/>
        <v>-908</v>
      </c>
      <c r="L136" s="27">
        <f t="shared" si="22"/>
        <v>-1312</v>
      </c>
      <c r="M136" s="27">
        <f t="shared" si="22"/>
        <v>540</v>
      </c>
      <c r="N136" s="27">
        <f t="shared" si="22"/>
        <v>1534</v>
      </c>
      <c r="O136" s="27">
        <f t="shared" si="22"/>
        <v>2593</v>
      </c>
      <c r="P136" s="27">
        <f t="shared" si="22"/>
        <v>1381</v>
      </c>
      <c r="Q136" s="27">
        <f t="shared" si="22"/>
        <v>1463</v>
      </c>
      <c r="R136" s="27">
        <f t="shared" si="22"/>
        <v>903</v>
      </c>
      <c r="S136" s="27">
        <f t="shared" si="22"/>
        <v>370</v>
      </c>
      <c r="T136" s="27">
        <f t="shared" si="22"/>
        <v>349</v>
      </c>
      <c r="U136" s="27">
        <f t="shared" si="22"/>
        <v>-443</v>
      </c>
      <c r="V136" s="28">
        <f t="shared" si="22"/>
        <v>-742</v>
      </c>
    </row>
    <row r="137" spans="6:22">
      <c r="H137" s="26" t="s">
        <v>68</v>
      </c>
      <c r="I137" s="27">
        <f t="shared" si="22"/>
        <v>984</v>
      </c>
      <c r="J137" s="27">
        <f t="shared" si="22"/>
        <v>-382</v>
      </c>
      <c r="K137" s="27">
        <f t="shared" si="22"/>
        <v>-2452</v>
      </c>
      <c r="L137" s="27">
        <f t="shared" si="22"/>
        <v>-5679</v>
      </c>
      <c r="M137" s="27">
        <f t="shared" si="22"/>
        <v>-4209</v>
      </c>
      <c r="N137" s="27">
        <f t="shared" si="22"/>
        <v>-2646</v>
      </c>
      <c r="O137" s="27">
        <f t="shared" si="22"/>
        <v>-1077</v>
      </c>
      <c r="P137" s="27">
        <f t="shared" si="22"/>
        <v>-1257</v>
      </c>
      <c r="Q137" s="27">
        <f t="shared" si="22"/>
        <v>-1392</v>
      </c>
      <c r="R137" s="27">
        <f t="shared" si="22"/>
        <v>-1009</v>
      </c>
      <c r="S137" s="27">
        <f t="shared" si="22"/>
        <v>-896</v>
      </c>
      <c r="T137" s="27">
        <f t="shared" si="22"/>
        <v>-1162</v>
      </c>
      <c r="U137" s="27">
        <f t="shared" si="22"/>
        <v>-1575</v>
      </c>
      <c r="V137" s="28">
        <f t="shared" si="22"/>
        <v>-1303</v>
      </c>
    </row>
    <row r="138" spans="6:22">
      <c r="H138" s="26" t="s">
        <v>70</v>
      </c>
      <c r="I138" s="27">
        <f t="shared" ref="I138:V141" si="23">I114-H114</f>
        <v>546</v>
      </c>
      <c r="J138" s="27">
        <f t="shared" si="23"/>
        <v>-1836</v>
      </c>
      <c r="K138" s="27">
        <f t="shared" si="23"/>
        <v>-3683</v>
      </c>
      <c r="L138" s="27">
        <f t="shared" si="23"/>
        <v>-4547</v>
      </c>
      <c r="M138" s="27">
        <f t="shared" si="23"/>
        <v>-3923</v>
      </c>
      <c r="N138" s="27">
        <f t="shared" si="23"/>
        <v>-1504</v>
      </c>
      <c r="O138" s="27">
        <f t="shared" si="23"/>
        <v>-1639</v>
      </c>
      <c r="P138" s="27">
        <f t="shared" si="23"/>
        <v>-1329</v>
      </c>
      <c r="Q138" s="27">
        <f t="shared" si="23"/>
        <v>-1364</v>
      </c>
      <c r="R138" s="27">
        <f t="shared" si="23"/>
        <v>-1273</v>
      </c>
      <c r="S138" s="27">
        <f t="shared" si="23"/>
        <v>-1251</v>
      </c>
      <c r="T138" s="27">
        <f t="shared" si="23"/>
        <v>-1441</v>
      </c>
      <c r="U138" s="27">
        <f t="shared" si="23"/>
        <v>-1213</v>
      </c>
      <c r="V138" s="28">
        <f t="shared" si="23"/>
        <v>-1256</v>
      </c>
    </row>
    <row r="139" spans="6:22">
      <c r="H139" s="26" t="s">
        <v>74</v>
      </c>
      <c r="I139" s="27">
        <f t="shared" si="23"/>
        <v>296</v>
      </c>
      <c r="J139" s="27">
        <f t="shared" si="23"/>
        <v>-252</v>
      </c>
      <c r="K139" s="27">
        <f t="shared" si="23"/>
        <v>-1130</v>
      </c>
      <c r="L139" s="27">
        <f t="shared" si="23"/>
        <v>-1437</v>
      </c>
      <c r="M139" s="27">
        <f t="shared" si="23"/>
        <v>-843</v>
      </c>
      <c r="N139" s="27">
        <f t="shared" si="23"/>
        <v>-373</v>
      </c>
      <c r="O139" s="27">
        <f t="shared" si="23"/>
        <v>90</v>
      </c>
      <c r="P139" s="27">
        <f t="shared" si="23"/>
        <v>-230</v>
      </c>
      <c r="Q139" s="27">
        <f t="shared" si="23"/>
        <v>-357</v>
      </c>
      <c r="R139" s="27">
        <f t="shared" si="23"/>
        <v>-287</v>
      </c>
      <c r="S139" s="27">
        <f t="shared" si="23"/>
        <v>-132</v>
      </c>
      <c r="T139" s="27">
        <f t="shared" si="23"/>
        <v>-216</v>
      </c>
      <c r="U139" s="27">
        <f t="shared" si="23"/>
        <v>-313</v>
      </c>
      <c r="V139" s="28">
        <f t="shared" si="23"/>
        <v>-305</v>
      </c>
    </row>
    <row r="140" spans="6:22">
      <c r="H140" s="26" t="s">
        <v>90</v>
      </c>
      <c r="I140" s="27">
        <f t="shared" si="23"/>
        <v>624</v>
      </c>
      <c r="J140" s="27">
        <f t="shared" si="23"/>
        <v>156</v>
      </c>
      <c r="K140" s="27">
        <f t="shared" si="23"/>
        <v>-2196</v>
      </c>
      <c r="L140" s="27">
        <f t="shared" si="23"/>
        <v>-3342</v>
      </c>
      <c r="M140" s="27">
        <f t="shared" si="23"/>
        <v>-2833</v>
      </c>
      <c r="N140" s="27">
        <f t="shared" si="23"/>
        <v>-1121</v>
      </c>
      <c r="O140" s="27">
        <f t="shared" si="23"/>
        <v>-65</v>
      </c>
      <c r="P140" s="27">
        <f t="shared" si="23"/>
        <v>-632</v>
      </c>
      <c r="Q140" s="27">
        <f t="shared" si="23"/>
        <v>-796</v>
      </c>
      <c r="R140" s="27">
        <f t="shared" si="23"/>
        <v>-468</v>
      </c>
      <c r="S140" s="27">
        <f t="shared" si="23"/>
        <v>-626</v>
      </c>
      <c r="T140" s="27">
        <f t="shared" si="23"/>
        <v>-648</v>
      </c>
      <c r="U140" s="27">
        <f t="shared" si="23"/>
        <v>-799</v>
      </c>
      <c r="V140" s="28">
        <f t="shared" si="23"/>
        <v>-928</v>
      </c>
    </row>
    <row r="141" spans="6:22" ht="14.25" thickBot="1">
      <c r="H141" s="29" t="s">
        <v>91</v>
      </c>
      <c r="I141" s="30">
        <f t="shared" si="23"/>
        <v>3040</v>
      </c>
      <c r="J141" s="30">
        <f t="shared" si="23"/>
        <v>-193</v>
      </c>
      <c r="K141" s="30">
        <f t="shared" si="23"/>
        <v>-4670</v>
      </c>
      <c r="L141" s="30">
        <f t="shared" si="23"/>
        <v>-5717</v>
      </c>
      <c r="M141" s="30">
        <f t="shared" si="23"/>
        <v>-4107</v>
      </c>
      <c r="N141" s="30">
        <f t="shared" si="23"/>
        <v>-827</v>
      </c>
      <c r="O141" s="30">
        <f t="shared" si="23"/>
        <v>-45</v>
      </c>
      <c r="P141" s="30">
        <f t="shared" si="23"/>
        <v>-32</v>
      </c>
      <c r="Q141" s="30">
        <f t="shared" si="23"/>
        <v>-1473</v>
      </c>
      <c r="R141" s="30">
        <f t="shared" si="23"/>
        <v>-1194</v>
      </c>
      <c r="S141" s="30">
        <f t="shared" si="23"/>
        <v>-1770</v>
      </c>
      <c r="T141" s="30">
        <f t="shared" si="23"/>
        <v>-2695</v>
      </c>
      <c r="U141" s="30">
        <f t="shared" si="23"/>
        <v>-2575</v>
      </c>
      <c r="V141" s="31">
        <f t="shared" si="23"/>
        <v>-2159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7"/>
  <sheetViews>
    <sheetView tabSelected="1" topLeftCell="Y105" workbookViewId="0">
      <selection activeCell="AC124" sqref="AC124"/>
    </sheetView>
  </sheetViews>
  <sheetFormatPr defaultColWidth="9" defaultRowHeight="12"/>
  <cols>
    <col min="1" max="6" width="9" style="44"/>
    <col min="7" max="7" width="15.5" style="44" bestFit="1" customWidth="1"/>
    <col min="8" max="16384" width="9" style="44"/>
  </cols>
  <sheetData>
    <row r="1" spans="1:22">
      <c r="A1" s="42"/>
      <c r="B1" s="42"/>
      <c r="C1" s="42" t="s">
        <v>0</v>
      </c>
      <c r="D1" s="42" t="s">
        <v>107</v>
      </c>
      <c r="E1" s="43" t="s">
        <v>1</v>
      </c>
      <c r="F1" s="43" t="s">
        <v>108</v>
      </c>
      <c r="G1" s="43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2">
      <c r="D2" s="42" t="s">
        <v>2</v>
      </c>
      <c r="F2" s="43" t="s">
        <v>3</v>
      </c>
      <c r="G2" s="43"/>
      <c r="H2" s="45">
        <v>1947</v>
      </c>
      <c r="I2" s="45">
        <v>1950</v>
      </c>
      <c r="J2" s="45">
        <v>1955</v>
      </c>
      <c r="K2" s="45">
        <v>1960</v>
      </c>
      <c r="L2" s="45">
        <v>1965</v>
      </c>
      <c r="M2" s="45">
        <v>1970</v>
      </c>
      <c r="N2" s="45">
        <v>1975</v>
      </c>
      <c r="O2" s="45">
        <v>1980</v>
      </c>
      <c r="P2" s="45">
        <v>1985</v>
      </c>
      <c r="Q2" s="45">
        <v>1990</v>
      </c>
      <c r="R2" s="45">
        <v>1995</v>
      </c>
      <c r="S2" s="45">
        <v>2000</v>
      </c>
      <c r="T2" s="45">
        <v>2005</v>
      </c>
      <c r="U2" s="45">
        <v>2010</v>
      </c>
      <c r="V2" s="44">
        <v>2015</v>
      </c>
    </row>
    <row r="3" spans="1:22">
      <c r="A3" s="45">
        <v>42</v>
      </c>
      <c r="B3" s="45">
        <v>201</v>
      </c>
      <c r="C3" s="45">
        <v>42201</v>
      </c>
      <c r="D3" s="45" t="s">
        <v>728</v>
      </c>
      <c r="E3" s="93">
        <v>42201</v>
      </c>
      <c r="F3" s="94" t="s">
        <v>728</v>
      </c>
      <c r="G3" s="94"/>
      <c r="H3" s="46">
        <v>254954</v>
      </c>
      <c r="I3" s="46">
        <v>300522</v>
      </c>
      <c r="J3" s="46">
        <v>349121</v>
      </c>
      <c r="K3" s="46">
        <v>387910</v>
      </c>
      <c r="L3" s="46">
        <v>411733</v>
      </c>
      <c r="M3" s="46">
        <v>427083</v>
      </c>
      <c r="N3" s="46">
        <v>450194</v>
      </c>
      <c r="O3" s="46">
        <v>447091</v>
      </c>
      <c r="P3" s="46">
        <v>449382</v>
      </c>
      <c r="Q3" s="46">
        <v>444599</v>
      </c>
      <c r="R3" s="46">
        <v>438635</v>
      </c>
      <c r="S3" s="46">
        <v>423167</v>
      </c>
      <c r="T3" s="47">
        <v>413007</v>
      </c>
      <c r="U3" s="47">
        <v>404474</v>
      </c>
      <c r="V3" s="48">
        <v>393154</v>
      </c>
    </row>
    <row r="4" spans="1:22">
      <c r="A4" s="45">
        <v>42</v>
      </c>
      <c r="B4" s="45">
        <v>301</v>
      </c>
      <c r="C4" s="45">
        <v>42301</v>
      </c>
      <c r="D4" s="45" t="s">
        <v>729</v>
      </c>
      <c r="E4" s="93">
        <v>42201</v>
      </c>
      <c r="F4" s="94" t="s">
        <v>728</v>
      </c>
      <c r="G4" s="94"/>
      <c r="H4" s="46">
        <v>6634</v>
      </c>
      <c r="I4" s="46">
        <v>8895</v>
      </c>
      <c r="J4" s="46">
        <v>7914</v>
      </c>
      <c r="K4" s="46">
        <v>8936</v>
      </c>
      <c r="L4" s="46">
        <v>4598</v>
      </c>
      <c r="M4" s="46">
        <v>4774</v>
      </c>
      <c r="N4" s="46">
        <v>5506</v>
      </c>
      <c r="O4" s="46">
        <v>5454</v>
      </c>
      <c r="P4" s="46">
        <v>5217</v>
      </c>
      <c r="Q4" s="46">
        <v>4931</v>
      </c>
      <c r="R4" s="46">
        <v>4685</v>
      </c>
      <c r="S4" s="46">
        <v>4512</v>
      </c>
      <c r="T4" s="47">
        <v>4196</v>
      </c>
      <c r="U4" s="47">
        <v>3923</v>
      </c>
      <c r="V4" s="48">
        <v>3601</v>
      </c>
    </row>
    <row r="5" spans="1:22">
      <c r="A5" s="45">
        <v>42</v>
      </c>
      <c r="B5" s="45">
        <v>302</v>
      </c>
      <c r="C5" s="45">
        <v>42302</v>
      </c>
      <c r="D5" s="45" t="s">
        <v>730</v>
      </c>
      <c r="E5" s="93">
        <v>42201</v>
      </c>
      <c r="F5" s="94" t="s">
        <v>728</v>
      </c>
      <c r="G5" s="94"/>
      <c r="H5" s="46">
        <v>3672</v>
      </c>
      <c r="I5" s="46">
        <v>5388</v>
      </c>
      <c r="J5" s="46">
        <v>6294</v>
      </c>
      <c r="K5" s="46">
        <v>7266</v>
      </c>
      <c r="L5" s="46">
        <v>6822</v>
      </c>
      <c r="M5" s="46">
        <v>6348</v>
      </c>
      <c r="N5" s="46">
        <v>1887</v>
      </c>
      <c r="O5" s="46">
        <v>1683</v>
      </c>
      <c r="P5" s="46">
        <v>1403</v>
      </c>
      <c r="Q5" s="46">
        <v>1233</v>
      </c>
      <c r="R5" s="46">
        <v>1160</v>
      </c>
      <c r="S5" s="46">
        <v>1035</v>
      </c>
      <c r="T5" s="47">
        <v>807</v>
      </c>
      <c r="U5" s="47">
        <v>715</v>
      </c>
      <c r="V5" s="48">
        <v>689</v>
      </c>
    </row>
    <row r="6" spans="1:22">
      <c r="A6" s="45">
        <v>42</v>
      </c>
      <c r="B6" s="45">
        <v>303</v>
      </c>
      <c r="C6" s="45">
        <v>42303</v>
      </c>
      <c r="D6" s="45" t="s">
        <v>731</v>
      </c>
      <c r="E6" s="93">
        <v>42201</v>
      </c>
      <c r="F6" s="94" t="s">
        <v>728</v>
      </c>
      <c r="G6" s="94"/>
      <c r="H6" s="46">
        <v>12222</v>
      </c>
      <c r="I6" s="46">
        <v>14961</v>
      </c>
      <c r="J6" s="46">
        <v>16510</v>
      </c>
      <c r="K6" s="46">
        <v>20938</v>
      </c>
      <c r="L6" s="46">
        <v>19825</v>
      </c>
      <c r="M6" s="46">
        <v>17415</v>
      </c>
      <c r="N6" s="46">
        <v>8232</v>
      </c>
      <c r="O6" s="46">
        <v>6596</v>
      </c>
      <c r="P6" s="46">
        <v>5923</v>
      </c>
      <c r="Q6" s="46">
        <v>1256</v>
      </c>
      <c r="R6" s="46">
        <v>1019</v>
      </c>
      <c r="S6" s="46">
        <v>900</v>
      </c>
      <c r="T6" s="47">
        <v>722</v>
      </c>
      <c r="U6" s="47">
        <v>498</v>
      </c>
      <c r="V6" s="48">
        <v>382</v>
      </c>
    </row>
    <row r="7" spans="1:22">
      <c r="A7" s="45">
        <v>42</v>
      </c>
      <c r="B7" s="45">
        <v>304</v>
      </c>
      <c r="C7" s="45">
        <v>42304</v>
      </c>
      <c r="D7" s="45" t="s">
        <v>732</v>
      </c>
      <c r="E7" s="93">
        <v>42201</v>
      </c>
      <c r="F7" s="94" t="s">
        <v>728</v>
      </c>
      <c r="G7" s="94"/>
      <c r="H7" s="46">
        <v>14411</v>
      </c>
      <c r="I7" s="46">
        <v>17052</v>
      </c>
      <c r="J7" s="46">
        <v>15960</v>
      </c>
      <c r="K7" s="46">
        <v>13878</v>
      </c>
      <c r="L7" s="46">
        <v>11719</v>
      </c>
      <c r="M7" s="46">
        <v>10892</v>
      </c>
      <c r="N7" s="46">
        <v>10693</v>
      </c>
      <c r="O7" s="46">
        <v>10553</v>
      </c>
      <c r="P7" s="46">
        <v>9980</v>
      </c>
      <c r="Q7" s="46">
        <v>9412</v>
      </c>
      <c r="R7" s="46">
        <v>8544</v>
      </c>
      <c r="S7" s="46">
        <v>8101</v>
      </c>
      <c r="T7" s="47">
        <v>6809</v>
      </c>
      <c r="U7" s="47">
        <v>6016</v>
      </c>
      <c r="V7" s="48">
        <v>5249</v>
      </c>
    </row>
    <row r="8" spans="1:22">
      <c r="A8" s="45">
        <v>42</v>
      </c>
      <c r="B8" s="45">
        <v>305</v>
      </c>
      <c r="C8" s="45">
        <v>42305</v>
      </c>
      <c r="D8" s="45" t="s">
        <v>665</v>
      </c>
      <c r="E8" s="93">
        <v>42201</v>
      </c>
      <c r="F8" s="94" t="s">
        <v>728</v>
      </c>
      <c r="G8" s="94"/>
      <c r="H8" s="46">
        <v>8960</v>
      </c>
      <c r="I8" s="46">
        <v>9420</v>
      </c>
      <c r="J8" s="46">
        <v>9278</v>
      </c>
      <c r="K8" s="46">
        <v>8670</v>
      </c>
      <c r="L8" s="46">
        <v>7807</v>
      </c>
      <c r="M8" s="46">
        <v>8007</v>
      </c>
      <c r="N8" s="46">
        <v>8510</v>
      </c>
      <c r="O8" s="46">
        <v>9743</v>
      </c>
      <c r="P8" s="46">
        <v>11239</v>
      </c>
      <c r="Q8" s="46">
        <v>12248</v>
      </c>
      <c r="R8" s="46">
        <v>12904</v>
      </c>
      <c r="S8" s="46">
        <v>12366</v>
      </c>
      <c r="T8" s="47">
        <v>12044</v>
      </c>
      <c r="U8" s="47">
        <v>11322</v>
      </c>
      <c r="V8" s="48">
        <v>10562</v>
      </c>
    </row>
    <row r="9" spans="1:22">
      <c r="A9" s="45">
        <v>42</v>
      </c>
      <c r="B9" s="45">
        <v>309</v>
      </c>
      <c r="C9" s="45">
        <v>42309</v>
      </c>
      <c r="D9" s="45" t="s">
        <v>733</v>
      </c>
      <c r="E9" s="93">
        <v>42201</v>
      </c>
      <c r="F9" s="94" t="s">
        <v>728</v>
      </c>
      <c r="G9" s="94"/>
      <c r="H9" s="46">
        <v>8057</v>
      </c>
      <c r="I9" s="46">
        <v>8156</v>
      </c>
      <c r="J9" s="46">
        <v>8205</v>
      </c>
      <c r="K9" s="46">
        <v>8400</v>
      </c>
      <c r="L9" s="46">
        <v>7779</v>
      </c>
      <c r="M9" s="46">
        <v>7347</v>
      </c>
      <c r="N9" s="46">
        <v>8328</v>
      </c>
      <c r="O9" s="46">
        <v>9964</v>
      </c>
      <c r="P9" s="46">
        <v>10647</v>
      </c>
      <c r="Q9" s="46">
        <v>10954</v>
      </c>
      <c r="R9" s="46">
        <v>11804</v>
      </c>
      <c r="S9" s="46">
        <v>12649</v>
      </c>
      <c r="T9" s="47">
        <v>12507</v>
      </c>
      <c r="U9" s="47">
        <v>12257</v>
      </c>
      <c r="V9" s="48">
        <v>11919</v>
      </c>
    </row>
    <row r="10" spans="1:22">
      <c r="A10" s="45">
        <v>42</v>
      </c>
      <c r="B10" s="45">
        <v>315</v>
      </c>
      <c r="C10" s="45">
        <v>42315</v>
      </c>
      <c r="D10" s="45" t="s">
        <v>734</v>
      </c>
      <c r="E10" s="93">
        <v>42201</v>
      </c>
      <c r="F10" s="94" t="s">
        <v>728</v>
      </c>
      <c r="G10" s="94"/>
      <c r="H10" s="46">
        <v>10791</v>
      </c>
      <c r="I10" s="46">
        <v>10828</v>
      </c>
      <c r="J10" s="46">
        <v>10984</v>
      </c>
      <c r="K10" s="46">
        <v>12600</v>
      </c>
      <c r="L10" s="46">
        <v>13828</v>
      </c>
      <c r="M10" s="46">
        <v>13579</v>
      </c>
      <c r="N10" s="46">
        <v>12485</v>
      </c>
      <c r="O10" s="46">
        <v>11715</v>
      </c>
      <c r="P10" s="46">
        <v>11775</v>
      </c>
      <c r="Q10" s="46">
        <v>9399</v>
      </c>
      <c r="R10" s="46">
        <v>8312</v>
      </c>
      <c r="S10" s="46">
        <v>7405</v>
      </c>
      <c r="T10" s="47">
        <v>5114</v>
      </c>
      <c r="U10" s="47">
        <v>4561</v>
      </c>
      <c r="V10" s="48">
        <v>3952</v>
      </c>
    </row>
    <row r="11" spans="1:22">
      <c r="A11" s="45">
        <v>42</v>
      </c>
      <c r="B11" s="45">
        <v>202</v>
      </c>
      <c r="C11" s="45">
        <v>42202</v>
      </c>
      <c r="D11" s="45" t="s">
        <v>735</v>
      </c>
      <c r="E11" s="93">
        <v>42202</v>
      </c>
      <c r="F11" s="94" t="s">
        <v>735</v>
      </c>
      <c r="G11" s="94"/>
      <c r="H11" s="46">
        <v>206072</v>
      </c>
      <c r="I11" s="46">
        <v>227736</v>
      </c>
      <c r="J11" s="95">
        <v>263884</v>
      </c>
      <c r="K11" s="95">
        <v>262484</v>
      </c>
      <c r="L11" s="46">
        <v>247069</v>
      </c>
      <c r="M11" s="46">
        <v>247898</v>
      </c>
      <c r="N11" s="46">
        <v>250729</v>
      </c>
      <c r="O11" s="46">
        <v>251187</v>
      </c>
      <c r="P11" s="46">
        <v>250633</v>
      </c>
      <c r="Q11" s="46">
        <v>244677</v>
      </c>
      <c r="R11" s="46">
        <v>244909</v>
      </c>
      <c r="S11" s="46">
        <v>240838</v>
      </c>
      <c r="T11" s="47">
        <v>237828</v>
      </c>
      <c r="U11" s="47">
        <v>231467</v>
      </c>
      <c r="V11" s="48">
        <v>228258</v>
      </c>
    </row>
    <row r="12" spans="1:22">
      <c r="A12" s="45">
        <v>42</v>
      </c>
      <c r="B12" s="45">
        <v>384</v>
      </c>
      <c r="C12" s="45">
        <v>42384</v>
      </c>
      <c r="D12" s="45" t="s">
        <v>736</v>
      </c>
      <c r="E12" s="93">
        <v>42202</v>
      </c>
      <c r="F12" s="94" t="s">
        <v>735</v>
      </c>
      <c r="G12" s="94"/>
      <c r="H12" s="46">
        <v>11401</v>
      </c>
      <c r="I12" s="46">
        <v>11466</v>
      </c>
      <c r="J12" s="46">
        <v>11684</v>
      </c>
      <c r="K12" s="46">
        <v>11175</v>
      </c>
      <c r="L12" s="46">
        <v>9503</v>
      </c>
      <c r="M12" s="46">
        <v>8048</v>
      </c>
      <c r="N12" s="46">
        <v>6689</v>
      </c>
      <c r="O12" s="46">
        <v>5840</v>
      </c>
      <c r="P12" s="46">
        <v>5222</v>
      </c>
      <c r="Q12" s="46">
        <v>4808</v>
      </c>
      <c r="R12" s="46">
        <v>4379</v>
      </c>
      <c r="S12" s="46">
        <v>4010</v>
      </c>
      <c r="T12" s="47">
        <v>3239</v>
      </c>
      <c r="U12" s="47">
        <v>2591</v>
      </c>
      <c r="V12" s="48">
        <v>2187</v>
      </c>
    </row>
    <row r="13" spans="1:22">
      <c r="A13" s="45">
        <v>42</v>
      </c>
      <c r="B13" s="45">
        <v>388</v>
      </c>
      <c r="C13" s="45">
        <v>42388</v>
      </c>
      <c r="D13" s="96" t="s">
        <v>737</v>
      </c>
      <c r="E13" s="93">
        <v>42202</v>
      </c>
      <c r="F13" s="94" t="s">
        <v>735</v>
      </c>
      <c r="G13" s="94"/>
      <c r="H13" s="46">
        <v>16502</v>
      </c>
      <c r="I13" s="46">
        <v>17275</v>
      </c>
      <c r="J13" s="46">
        <v>18032</v>
      </c>
      <c r="K13" s="46">
        <v>16774</v>
      </c>
      <c r="L13" s="46">
        <v>12889</v>
      </c>
      <c r="M13" s="46">
        <v>7887</v>
      </c>
      <c r="N13" s="46">
        <v>7601</v>
      </c>
      <c r="O13" s="46">
        <v>7175</v>
      </c>
      <c r="P13" s="46">
        <v>7168</v>
      </c>
      <c r="Q13" s="46">
        <v>6797</v>
      </c>
      <c r="R13" s="46">
        <v>6612</v>
      </c>
      <c r="S13" s="46">
        <v>6317</v>
      </c>
      <c r="T13" s="47">
        <v>5922</v>
      </c>
      <c r="U13" s="47">
        <v>5702</v>
      </c>
      <c r="V13" s="48">
        <v>5425</v>
      </c>
    </row>
    <row r="14" spans="1:22">
      <c r="A14" s="45">
        <v>42</v>
      </c>
      <c r="B14" s="45">
        <v>389</v>
      </c>
      <c r="C14" s="45">
        <v>42389</v>
      </c>
      <c r="D14" s="96" t="s">
        <v>738</v>
      </c>
      <c r="E14" s="93">
        <v>42202</v>
      </c>
      <c r="F14" s="94" t="s">
        <v>735</v>
      </c>
      <c r="G14" s="94"/>
      <c r="H14" s="46">
        <v>17129</v>
      </c>
      <c r="I14" s="46">
        <v>20405</v>
      </c>
      <c r="J14" s="46">
        <v>18507</v>
      </c>
      <c r="K14" s="46">
        <v>15723</v>
      </c>
      <c r="L14" s="46">
        <v>7560</v>
      </c>
      <c r="M14" s="46">
        <v>6375</v>
      </c>
      <c r="N14" s="46">
        <v>6300</v>
      </c>
      <c r="O14" s="46">
        <v>6293</v>
      </c>
      <c r="P14" s="46">
        <v>6286</v>
      </c>
      <c r="Q14" s="46">
        <v>6079</v>
      </c>
      <c r="R14" s="46">
        <v>5824</v>
      </c>
      <c r="S14" s="46">
        <v>5548</v>
      </c>
      <c r="T14" s="47">
        <v>5390</v>
      </c>
      <c r="U14" s="47">
        <v>5095</v>
      </c>
      <c r="V14" s="48">
        <v>4553</v>
      </c>
    </row>
    <row r="15" spans="1:22">
      <c r="A15" s="45">
        <v>42</v>
      </c>
      <c r="B15" s="45">
        <v>390</v>
      </c>
      <c r="C15" s="45">
        <v>42390</v>
      </c>
      <c r="D15" s="45" t="s">
        <v>739</v>
      </c>
      <c r="E15" s="93">
        <v>42202</v>
      </c>
      <c r="F15" s="94" t="s">
        <v>735</v>
      </c>
      <c r="G15" s="94"/>
      <c r="H15" s="46">
        <v>12874</v>
      </c>
      <c r="I15" s="46">
        <v>15275</v>
      </c>
      <c r="J15" s="46">
        <v>15911</v>
      </c>
      <c r="K15" s="46">
        <v>16058</v>
      </c>
      <c r="L15" s="46">
        <v>8208</v>
      </c>
      <c r="M15" s="46">
        <v>6729</v>
      </c>
      <c r="N15" s="46">
        <v>6800</v>
      </c>
      <c r="O15" s="46">
        <v>7103</v>
      </c>
      <c r="P15" s="46">
        <v>7278</v>
      </c>
      <c r="Q15" s="46">
        <v>7311</v>
      </c>
      <c r="R15" s="46">
        <v>7273</v>
      </c>
      <c r="S15" s="46">
        <v>7292</v>
      </c>
      <c r="T15" s="47">
        <v>6982</v>
      </c>
      <c r="U15" s="47">
        <v>6630</v>
      </c>
      <c r="V15" s="48">
        <v>6155</v>
      </c>
    </row>
    <row r="16" spans="1:22">
      <c r="A16" s="45">
        <v>42</v>
      </c>
      <c r="B16" s="45">
        <v>392</v>
      </c>
      <c r="C16" s="45">
        <v>42392</v>
      </c>
      <c r="D16" s="45" t="s">
        <v>205</v>
      </c>
      <c r="E16" s="93">
        <v>42202</v>
      </c>
      <c r="F16" s="94" t="s">
        <v>735</v>
      </c>
      <c r="G16" s="94"/>
      <c r="H16" s="46">
        <v>8815</v>
      </c>
      <c r="I16" s="46">
        <v>10880</v>
      </c>
      <c r="J16" s="46">
        <v>11992</v>
      </c>
      <c r="K16" s="46">
        <v>12398</v>
      </c>
      <c r="L16" s="46">
        <v>8360</v>
      </c>
      <c r="M16" s="46">
        <v>6242</v>
      </c>
      <c r="N16" s="46">
        <v>5505</v>
      </c>
      <c r="O16" s="46">
        <v>5697</v>
      </c>
      <c r="P16" s="46">
        <v>5872</v>
      </c>
      <c r="Q16" s="46">
        <v>5911</v>
      </c>
      <c r="R16" s="46">
        <v>6062</v>
      </c>
      <c r="S16" s="46">
        <v>6151</v>
      </c>
      <c r="T16" s="47">
        <v>6088</v>
      </c>
      <c r="U16" s="47">
        <v>5821</v>
      </c>
      <c r="V16" s="48">
        <v>5421</v>
      </c>
    </row>
    <row r="17" spans="1:22">
      <c r="A17" s="45">
        <v>42</v>
      </c>
      <c r="B17" s="45">
        <v>393</v>
      </c>
      <c r="C17" s="45">
        <v>42393</v>
      </c>
      <c r="D17" s="45" t="s">
        <v>740</v>
      </c>
      <c r="E17" s="93">
        <v>42202</v>
      </c>
      <c r="F17" s="94" t="s">
        <v>735</v>
      </c>
      <c r="G17" s="94"/>
      <c r="H17" s="46">
        <v>9130</v>
      </c>
      <c r="I17" s="46">
        <v>10222</v>
      </c>
      <c r="J17" s="46">
        <v>11810</v>
      </c>
      <c r="K17" s="46">
        <v>11986</v>
      </c>
      <c r="L17" s="46">
        <v>8842</v>
      </c>
      <c r="M17" s="46">
        <v>4757</v>
      </c>
      <c r="N17" s="46">
        <v>4744</v>
      </c>
      <c r="O17" s="46">
        <v>4936</v>
      </c>
      <c r="P17" s="46">
        <v>4890</v>
      </c>
      <c r="Q17" s="46">
        <v>4678</v>
      </c>
      <c r="R17" s="46">
        <v>4492</v>
      </c>
      <c r="S17" s="46">
        <v>4243</v>
      </c>
      <c r="T17" s="47">
        <v>4125</v>
      </c>
      <c r="U17" s="47">
        <v>3795</v>
      </c>
      <c r="V17" s="48">
        <v>3440</v>
      </c>
    </row>
    <row r="18" spans="1:22">
      <c r="A18" s="45">
        <v>42</v>
      </c>
      <c r="B18" s="45">
        <v>203</v>
      </c>
      <c r="C18" s="45">
        <v>42203</v>
      </c>
      <c r="D18" s="45" t="s">
        <v>741</v>
      </c>
      <c r="E18" s="93">
        <v>42203</v>
      </c>
      <c r="F18" s="94" t="s">
        <v>741</v>
      </c>
      <c r="G18" s="94"/>
      <c r="H18" s="46">
        <v>47394</v>
      </c>
      <c r="I18" s="46">
        <v>46999</v>
      </c>
      <c r="J18" s="46">
        <v>46184</v>
      </c>
      <c r="K18" s="46">
        <v>45205</v>
      </c>
      <c r="L18" s="46">
        <v>44175</v>
      </c>
      <c r="M18" s="46">
        <v>44475</v>
      </c>
      <c r="N18" s="46">
        <v>45179</v>
      </c>
      <c r="O18" s="46">
        <v>46637</v>
      </c>
      <c r="P18" s="46">
        <v>46061</v>
      </c>
      <c r="Q18" s="46">
        <v>44828</v>
      </c>
      <c r="R18" s="46">
        <v>40778</v>
      </c>
      <c r="S18" s="46">
        <v>39605</v>
      </c>
      <c r="T18" s="47">
        <v>38316</v>
      </c>
      <c r="U18" s="47">
        <v>36456</v>
      </c>
      <c r="V18" s="48">
        <v>34966</v>
      </c>
    </row>
    <row r="19" spans="1:22">
      <c r="A19" s="45">
        <v>42</v>
      </c>
      <c r="B19" s="45">
        <v>361</v>
      </c>
      <c r="C19" s="45">
        <v>42361</v>
      </c>
      <c r="D19" s="45" t="s">
        <v>567</v>
      </c>
      <c r="E19" s="93">
        <v>42203</v>
      </c>
      <c r="F19" s="94" t="s">
        <v>741</v>
      </c>
      <c r="G19" s="94"/>
      <c r="H19" s="46">
        <v>15107</v>
      </c>
      <c r="I19" s="46">
        <v>15029</v>
      </c>
      <c r="J19" s="46">
        <v>14186</v>
      </c>
      <c r="K19" s="46">
        <v>13488</v>
      </c>
      <c r="L19" s="46">
        <v>12549</v>
      </c>
      <c r="M19" s="46">
        <v>12217</v>
      </c>
      <c r="N19" s="46">
        <v>12110</v>
      </c>
      <c r="O19" s="46">
        <v>12253</v>
      </c>
      <c r="P19" s="46">
        <v>12396</v>
      </c>
      <c r="Q19" s="46">
        <v>12075</v>
      </c>
      <c r="R19" s="46">
        <v>12075</v>
      </c>
      <c r="S19" s="46">
        <v>11958</v>
      </c>
      <c r="T19" s="47">
        <v>11729</v>
      </c>
      <c r="U19" s="47">
        <v>10999</v>
      </c>
      <c r="V19" s="48">
        <v>10470</v>
      </c>
    </row>
    <row r="20" spans="1:22">
      <c r="A20" s="45">
        <v>42</v>
      </c>
      <c r="B20" s="45">
        <v>204</v>
      </c>
      <c r="C20" s="45">
        <v>42204</v>
      </c>
      <c r="D20" s="45" t="s">
        <v>742</v>
      </c>
      <c r="E20" s="93">
        <v>42204</v>
      </c>
      <c r="F20" s="94" t="s">
        <v>743</v>
      </c>
      <c r="G20" s="94"/>
      <c r="H20" s="46">
        <v>64183</v>
      </c>
      <c r="I20" s="46">
        <v>65434</v>
      </c>
      <c r="J20" s="46">
        <v>65593</v>
      </c>
      <c r="K20" s="46">
        <v>64506</v>
      </c>
      <c r="L20" s="46">
        <v>63886</v>
      </c>
      <c r="M20" s="46">
        <v>65261</v>
      </c>
      <c r="N20" s="46">
        <v>73341</v>
      </c>
      <c r="O20" s="46">
        <v>83723</v>
      </c>
      <c r="P20" s="46">
        <v>88376</v>
      </c>
      <c r="Q20" s="46">
        <v>90683</v>
      </c>
      <c r="R20" s="46">
        <v>93058</v>
      </c>
      <c r="S20" s="46">
        <v>95182</v>
      </c>
      <c r="T20" s="47">
        <v>95937</v>
      </c>
      <c r="U20" s="47">
        <v>94429</v>
      </c>
      <c r="V20" s="48">
        <v>94011</v>
      </c>
    </row>
    <row r="21" spans="1:22">
      <c r="A21" s="45">
        <v>42</v>
      </c>
      <c r="B21" s="45">
        <v>306</v>
      </c>
      <c r="C21" s="45">
        <v>42306</v>
      </c>
      <c r="D21" s="45" t="s">
        <v>744</v>
      </c>
      <c r="E21" s="93">
        <v>42204</v>
      </c>
      <c r="F21" s="94" t="s">
        <v>743</v>
      </c>
      <c r="G21" s="94"/>
      <c r="H21" s="46">
        <v>9146</v>
      </c>
      <c r="I21" s="46">
        <v>9326</v>
      </c>
      <c r="J21" s="46">
        <v>9594</v>
      </c>
      <c r="K21" s="46">
        <v>9324</v>
      </c>
      <c r="L21" s="46">
        <v>8846</v>
      </c>
      <c r="M21" s="46">
        <v>8886</v>
      </c>
      <c r="N21" s="46">
        <v>9426</v>
      </c>
      <c r="O21" s="46">
        <v>11531</v>
      </c>
      <c r="P21" s="46">
        <v>14122</v>
      </c>
      <c r="Q21" s="46">
        <v>16381</v>
      </c>
      <c r="R21" s="46">
        <v>17275</v>
      </c>
      <c r="S21" s="46">
        <v>17056</v>
      </c>
      <c r="T21" s="47">
        <v>16969</v>
      </c>
      <c r="U21" s="47">
        <v>16499</v>
      </c>
      <c r="V21" s="48">
        <v>16207</v>
      </c>
    </row>
    <row r="22" spans="1:22">
      <c r="A22" s="45">
        <v>42</v>
      </c>
      <c r="B22" s="45">
        <v>341</v>
      </c>
      <c r="C22" s="45">
        <v>42341</v>
      </c>
      <c r="D22" s="45" t="s">
        <v>745</v>
      </c>
      <c r="E22" s="93">
        <v>42204</v>
      </c>
      <c r="F22" s="94" t="s">
        <v>743</v>
      </c>
      <c r="G22" s="94"/>
      <c r="H22" s="46">
        <v>7836</v>
      </c>
      <c r="I22" s="46">
        <v>7739</v>
      </c>
      <c r="J22" s="46">
        <v>7512</v>
      </c>
      <c r="K22" s="46">
        <v>6949</v>
      </c>
      <c r="L22" s="46">
        <v>6475</v>
      </c>
      <c r="M22" s="46">
        <v>6148</v>
      </c>
      <c r="N22" s="46">
        <v>5842</v>
      </c>
      <c r="O22" s="46">
        <v>5838</v>
      </c>
      <c r="P22" s="46">
        <v>6038</v>
      </c>
      <c r="Q22" s="46">
        <v>6231</v>
      </c>
      <c r="R22" s="46">
        <v>6279</v>
      </c>
      <c r="S22" s="46">
        <v>6259</v>
      </c>
      <c r="T22" s="47">
        <v>6002</v>
      </c>
      <c r="U22" s="47">
        <v>5753</v>
      </c>
      <c r="V22" s="48">
        <v>5419</v>
      </c>
    </row>
    <row r="23" spans="1:22">
      <c r="A23" s="45">
        <v>42</v>
      </c>
      <c r="B23" s="45">
        <v>342</v>
      </c>
      <c r="C23" s="45">
        <v>42342</v>
      </c>
      <c r="D23" s="45" t="s">
        <v>746</v>
      </c>
      <c r="E23" s="93">
        <v>42204</v>
      </c>
      <c r="F23" s="94" t="s">
        <v>743</v>
      </c>
      <c r="G23" s="94"/>
      <c r="H23" s="46">
        <v>9879</v>
      </c>
      <c r="I23" s="46">
        <v>10145</v>
      </c>
      <c r="J23" s="46">
        <v>10178</v>
      </c>
      <c r="K23" s="46">
        <v>9489</v>
      </c>
      <c r="L23" s="46">
        <v>8848</v>
      </c>
      <c r="M23" s="46">
        <v>8182</v>
      </c>
      <c r="N23" s="46">
        <v>7978</v>
      </c>
      <c r="O23" s="46">
        <v>8073</v>
      </c>
      <c r="P23" s="46">
        <v>8310</v>
      </c>
      <c r="Q23" s="46">
        <v>8123</v>
      </c>
      <c r="R23" s="46">
        <v>8111</v>
      </c>
      <c r="S23" s="46">
        <v>8034</v>
      </c>
      <c r="T23" s="47">
        <v>7900</v>
      </c>
      <c r="U23" s="47">
        <v>7639</v>
      </c>
      <c r="V23" s="48">
        <v>7116</v>
      </c>
    </row>
    <row r="24" spans="1:22">
      <c r="A24" s="45">
        <v>42</v>
      </c>
      <c r="B24" s="45">
        <v>343</v>
      </c>
      <c r="C24" s="45">
        <v>42343</v>
      </c>
      <c r="D24" s="45" t="s">
        <v>747</v>
      </c>
      <c r="E24" s="93">
        <v>42204</v>
      </c>
      <c r="F24" s="94" t="s">
        <v>743</v>
      </c>
      <c r="G24" s="94"/>
      <c r="H24" s="46">
        <v>13580</v>
      </c>
      <c r="I24" s="46">
        <v>13321</v>
      </c>
      <c r="J24" s="46">
        <v>12962</v>
      </c>
      <c r="K24" s="46">
        <v>12307</v>
      </c>
      <c r="L24" s="46">
        <v>11560</v>
      </c>
      <c r="M24" s="46">
        <v>10768</v>
      </c>
      <c r="N24" s="46">
        <v>10645</v>
      </c>
      <c r="O24" s="46">
        <v>10801</v>
      </c>
      <c r="P24" s="46">
        <v>10773</v>
      </c>
      <c r="Q24" s="46">
        <v>10573</v>
      </c>
      <c r="R24" s="46">
        <v>10997</v>
      </c>
      <c r="S24" s="46">
        <v>11092</v>
      </c>
      <c r="T24" s="47">
        <v>10801</v>
      </c>
      <c r="U24" s="47">
        <v>10410</v>
      </c>
      <c r="V24" s="48">
        <v>9863</v>
      </c>
    </row>
    <row r="25" spans="1:22">
      <c r="A25" s="45">
        <v>42</v>
      </c>
      <c r="B25" s="45">
        <v>344</v>
      </c>
      <c r="C25" s="45">
        <v>42344</v>
      </c>
      <c r="D25" s="45" t="s">
        <v>748</v>
      </c>
      <c r="E25" s="93">
        <v>42204</v>
      </c>
      <c r="F25" s="94" t="s">
        <v>743</v>
      </c>
      <c r="G25" s="94"/>
      <c r="H25" s="46">
        <v>7949</v>
      </c>
      <c r="I25" s="46">
        <v>8104</v>
      </c>
      <c r="J25" s="46">
        <v>8509</v>
      </c>
      <c r="K25" s="46">
        <v>8390</v>
      </c>
      <c r="L25" s="46">
        <v>8057</v>
      </c>
      <c r="M25" s="46">
        <v>7785</v>
      </c>
      <c r="N25" s="46">
        <v>7590</v>
      </c>
      <c r="O25" s="46">
        <v>7373</v>
      </c>
      <c r="P25" s="46">
        <v>7185</v>
      </c>
      <c r="Q25" s="46">
        <v>6927</v>
      </c>
      <c r="R25" s="46">
        <v>6797</v>
      </c>
      <c r="S25" s="46">
        <v>6676</v>
      </c>
      <c r="T25" s="47">
        <v>6425</v>
      </c>
      <c r="U25" s="47">
        <v>6022</v>
      </c>
      <c r="V25" s="48">
        <v>5462</v>
      </c>
    </row>
    <row r="26" spans="1:22">
      <c r="A26" s="45">
        <v>42</v>
      </c>
      <c r="B26" s="45">
        <v>205</v>
      </c>
      <c r="C26" s="45">
        <v>42205</v>
      </c>
      <c r="D26" s="45" t="s">
        <v>749</v>
      </c>
      <c r="E26" s="45">
        <v>42205</v>
      </c>
      <c r="F26" s="45" t="s">
        <v>749</v>
      </c>
      <c r="G26" s="45"/>
      <c r="H26" s="46">
        <v>57125</v>
      </c>
      <c r="I26" s="46">
        <v>56451</v>
      </c>
      <c r="J26" s="46">
        <v>61503</v>
      </c>
      <c r="K26" s="46">
        <v>59752</v>
      </c>
      <c r="L26" s="46">
        <v>56425</v>
      </c>
      <c r="M26" s="46">
        <v>56538</v>
      </c>
      <c r="N26" s="46">
        <v>60919</v>
      </c>
      <c r="O26" s="46">
        <v>65538</v>
      </c>
      <c r="P26" s="46">
        <v>69472</v>
      </c>
      <c r="Q26" s="46">
        <v>73435</v>
      </c>
      <c r="R26" s="46">
        <v>79279</v>
      </c>
      <c r="S26" s="46">
        <v>84414</v>
      </c>
      <c r="T26" s="47">
        <v>88040</v>
      </c>
      <c r="U26" s="47">
        <v>90517</v>
      </c>
      <c r="V26" s="48">
        <v>92757</v>
      </c>
    </row>
    <row r="27" spans="1:22">
      <c r="A27" s="45">
        <v>42</v>
      </c>
      <c r="B27" s="45">
        <v>207</v>
      </c>
      <c r="C27" s="45">
        <v>42207</v>
      </c>
      <c r="D27" s="45" t="s">
        <v>750</v>
      </c>
      <c r="E27" s="93">
        <v>42207</v>
      </c>
      <c r="F27" s="94" t="s">
        <v>750</v>
      </c>
      <c r="G27" s="94"/>
      <c r="H27" s="46">
        <v>40844</v>
      </c>
      <c r="I27" s="46">
        <v>42334</v>
      </c>
      <c r="J27" s="46">
        <v>43302</v>
      </c>
      <c r="K27" s="46">
        <v>40879</v>
      </c>
      <c r="L27" s="46">
        <v>36602</v>
      </c>
      <c r="M27" s="46">
        <v>32865</v>
      </c>
      <c r="N27" s="46">
        <v>30728</v>
      </c>
      <c r="O27" s="46">
        <v>29923</v>
      </c>
      <c r="P27" s="46">
        <v>28416</v>
      </c>
      <c r="Q27" s="46">
        <v>26864</v>
      </c>
      <c r="R27" s="46">
        <v>25240</v>
      </c>
      <c r="S27" s="46">
        <v>23900</v>
      </c>
      <c r="T27" s="47">
        <v>22277</v>
      </c>
      <c r="U27" s="47">
        <v>20384</v>
      </c>
      <c r="V27" s="48">
        <v>18421</v>
      </c>
    </row>
    <row r="28" spans="1:22">
      <c r="A28" s="45">
        <v>42</v>
      </c>
      <c r="B28" s="45">
        <v>381</v>
      </c>
      <c r="C28" s="45">
        <v>42381</v>
      </c>
      <c r="D28" s="45" t="s">
        <v>751</v>
      </c>
      <c r="E28" s="93">
        <v>42207</v>
      </c>
      <c r="F28" s="94" t="s">
        <v>750</v>
      </c>
      <c r="G28" s="94"/>
      <c r="H28" s="46">
        <v>5323</v>
      </c>
      <c r="I28" s="46">
        <v>5615</v>
      </c>
      <c r="J28" s="46">
        <v>5390</v>
      </c>
      <c r="K28" s="46">
        <v>5033</v>
      </c>
      <c r="L28" s="46">
        <v>4118</v>
      </c>
      <c r="M28" s="46">
        <v>3277</v>
      </c>
      <c r="N28" s="46">
        <v>2753</v>
      </c>
      <c r="O28" s="46">
        <v>2500</v>
      </c>
      <c r="P28" s="46">
        <v>2228</v>
      </c>
      <c r="Q28" s="46">
        <v>2194</v>
      </c>
      <c r="R28" s="46">
        <v>2005</v>
      </c>
      <c r="S28" s="46">
        <v>1785</v>
      </c>
      <c r="T28" s="47">
        <v>1521</v>
      </c>
      <c r="U28" s="47">
        <v>1269</v>
      </c>
      <c r="V28" s="48">
        <v>1077</v>
      </c>
    </row>
    <row r="29" spans="1:22">
      <c r="A29" s="45">
        <v>42</v>
      </c>
      <c r="B29" s="45">
        <v>382</v>
      </c>
      <c r="C29" s="45">
        <v>42382</v>
      </c>
      <c r="D29" s="45" t="s">
        <v>752</v>
      </c>
      <c r="E29" s="93">
        <v>42207</v>
      </c>
      <c r="F29" s="94" t="s">
        <v>750</v>
      </c>
      <c r="G29" s="94"/>
      <c r="H29" s="46">
        <v>9993</v>
      </c>
      <c r="I29" s="46">
        <v>10718</v>
      </c>
      <c r="J29" s="46">
        <v>11480</v>
      </c>
      <c r="K29" s="46">
        <v>11506</v>
      </c>
      <c r="L29" s="46">
        <v>11145</v>
      </c>
      <c r="M29" s="46">
        <v>10495</v>
      </c>
      <c r="N29" s="46">
        <v>10008</v>
      </c>
      <c r="O29" s="46">
        <v>9552</v>
      </c>
      <c r="P29" s="46">
        <v>9323</v>
      </c>
      <c r="Q29" s="46">
        <v>9132</v>
      </c>
      <c r="R29" s="46">
        <v>8596</v>
      </c>
      <c r="S29" s="46">
        <v>7934</v>
      </c>
      <c r="T29" s="47">
        <v>7014</v>
      </c>
      <c r="U29" s="47">
        <v>6145</v>
      </c>
      <c r="V29" s="48">
        <v>5458</v>
      </c>
    </row>
    <row r="30" spans="1:22">
      <c r="A30" s="45">
        <v>42</v>
      </c>
      <c r="B30" s="45">
        <v>385</v>
      </c>
      <c r="C30" s="45">
        <v>42385</v>
      </c>
      <c r="D30" s="45" t="s">
        <v>753</v>
      </c>
      <c r="E30" s="93">
        <v>42207</v>
      </c>
      <c r="F30" s="94" t="s">
        <v>750</v>
      </c>
      <c r="G30" s="94"/>
      <c r="H30" s="46">
        <v>10092</v>
      </c>
      <c r="I30" s="46">
        <v>10454</v>
      </c>
      <c r="J30" s="46">
        <v>10872</v>
      </c>
      <c r="K30" s="46">
        <v>10462</v>
      </c>
      <c r="L30" s="46">
        <v>9795</v>
      </c>
      <c r="M30" s="46">
        <v>9024</v>
      </c>
      <c r="N30" s="46">
        <v>8921</v>
      </c>
      <c r="O30" s="46">
        <v>8874</v>
      </c>
      <c r="P30" s="46">
        <v>8752</v>
      </c>
      <c r="Q30" s="46">
        <v>8382</v>
      </c>
      <c r="R30" s="46">
        <v>8125</v>
      </c>
      <c r="S30" s="46">
        <v>7967</v>
      </c>
      <c r="T30" s="47">
        <v>7577</v>
      </c>
      <c r="U30" s="47">
        <v>7107</v>
      </c>
      <c r="V30" s="48">
        <v>6964</v>
      </c>
    </row>
    <row r="31" spans="1:22">
      <c r="A31" s="45">
        <v>42</v>
      </c>
      <c r="B31" s="45">
        <v>208</v>
      </c>
      <c r="C31" s="45">
        <v>42208</v>
      </c>
      <c r="D31" s="45" t="s">
        <v>754</v>
      </c>
      <c r="E31" s="93">
        <v>42208</v>
      </c>
      <c r="F31" s="94" t="s">
        <v>754</v>
      </c>
      <c r="G31" s="94"/>
      <c r="H31" s="46">
        <v>39496</v>
      </c>
      <c r="I31" s="46">
        <v>41266</v>
      </c>
      <c r="J31" s="46">
        <v>41113</v>
      </c>
      <c r="K31" s="46">
        <v>44057</v>
      </c>
      <c r="L31" s="46">
        <v>32859</v>
      </c>
      <c r="M31" s="46">
        <v>25801</v>
      </c>
      <c r="N31" s="46">
        <v>24978</v>
      </c>
      <c r="O31" s="46">
        <v>24565</v>
      </c>
      <c r="P31" s="46">
        <v>24752</v>
      </c>
      <c r="Q31" s="46">
        <v>24184</v>
      </c>
      <c r="R31" s="46">
        <v>23707</v>
      </c>
      <c r="S31" s="46">
        <v>22082</v>
      </c>
      <c r="T31" s="47">
        <v>21221</v>
      </c>
      <c r="U31" s="47">
        <v>19956</v>
      </c>
      <c r="V31" s="48">
        <v>18637</v>
      </c>
    </row>
    <row r="32" spans="1:22">
      <c r="A32" s="45">
        <v>42</v>
      </c>
      <c r="B32" s="45">
        <v>386</v>
      </c>
      <c r="C32" s="45">
        <v>42386</v>
      </c>
      <c r="D32" s="45" t="s">
        <v>755</v>
      </c>
      <c r="E32" s="93">
        <v>42208</v>
      </c>
      <c r="F32" s="94" t="s">
        <v>754</v>
      </c>
      <c r="G32" s="94"/>
      <c r="H32" s="46">
        <v>8730</v>
      </c>
      <c r="I32" s="46">
        <v>11094</v>
      </c>
      <c r="J32" s="46">
        <v>11648</v>
      </c>
      <c r="K32" s="46">
        <v>11183</v>
      </c>
      <c r="L32" s="46">
        <v>8928</v>
      </c>
      <c r="M32" s="46">
        <v>6296</v>
      </c>
      <c r="N32" s="46">
        <v>3923</v>
      </c>
      <c r="O32" s="46">
        <v>4001</v>
      </c>
      <c r="P32" s="46">
        <v>3833</v>
      </c>
      <c r="Q32" s="46">
        <v>3737</v>
      </c>
      <c r="R32" s="46">
        <v>3671</v>
      </c>
      <c r="S32" s="46">
        <v>3420</v>
      </c>
      <c r="T32" s="47">
        <v>3202</v>
      </c>
      <c r="U32" s="47">
        <v>2916</v>
      </c>
      <c r="V32" s="48">
        <v>2635</v>
      </c>
    </row>
    <row r="33" spans="1:22">
      <c r="A33" s="45">
        <v>42</v>
      </c>
      <c r="B33" s="45">
        <v>387</v>
      </c>
      <c r="C33" s="45">
        <v>42387</v>
      </c>
      <c r="D33" s="45" t="s">
        <v>756</v>
      </c>
      <c r="E33" s="93">
        <v>42208</v>
      </c>
      <c r="F33" s="94" t="s">
        <v>754</v>
      </c>
      <c r="G33" s="94"/>
      <c r="H33" s="46">
        <v>5066</v>
      </c>
      <c r="I33" s="46">
        <v>5417</v>
      </c>
      <c r="J33" s="46">
        <v>5627</v>
      </c>
      <c r="K33" s="46">
        <v>5672</v>
      </c>
      <c r="L33" s="46">
        <v>5195</v>
      </c>
      <c r="M33" s="46">
        <v>4501</v>
      </c>
      <c r="N33" s="46">
        <v>4141</v>
      </c>
      <c r="O33" s="46">
        <v>3912</v>
      </c>
      <c r="P33" s="46">
        <v>3727</v>
      </c>
      <c r="Q33" s="46">
        <v>3333</v>
      </c>
      <c r="R33" s="46">
        <v>3092</v>
      </c>
      <c r="S33" s="46">
        <v>2868</v>
      </c>
      <c r="T33" s="47">
        <v>2570</v>
      </c>
      <c r="U33" s="47">
        <v>2273</v>
      </c>
      <c r="V33" s="48">
        <v>2037</v>
      </c>
    </row>
    <row r="34" spans="1:22">
      <c r="A34" s="45">
        <v>42</v>
      </c>
      <c r="B34" s="45">
        <v>441</v>
      </c>
      <c r="C34" s="45">
        <v>42441</v>
      </c>
      <c r="D34" s="45" t="s">
        <v>757</v>
      </c>
      <c r="E34" s="93">
        <v>42209</v>
      </c>
      <c r="F34" s="94" t="s">
        <v>758</v>
      </c>
      <c r="G34" s="94"/>
      <c r="H34" s="46">
        <v>18871</v>
      </c>
      <c r="I34" s="46">
        <v>20008</v>
      </c>
      <c r="J34" s="46">
        <v>22156</v>
      </c>
      <c r="K34" s="46">
        <v>23472</v>
      </c>
      <c r="L34" s="46">
        <v>21989</v>
      </c>
      <c r="M34" s="46">
        <v>20897</v>
      </c>
      <c r="N34" s="46">
        <v>18460</v>
      </c>
      <c r="O34" s="46">
        <v>18564</v>
      </c>
      <c r="P34" s="46">
        <v>18044</v>
      </c>
      <c r="Q34" s="46">
        <v>17343</v>
      </c>
      <c r="R34" s="46">
        <v>16367</v>
      </c>
      <c r="S34" s="46">
        <v>15485</v>
      </c>
      <c r="T34" s="47">
        <v>14417</v>
      </c>
      <c r="U34" s="47">
        <v>12684</v>
      </c>
      <c r="V34" s="48">
        <v>11609</v>
      </c>
    </row>
    <row r="35" spans="1:22">
      <c r="A35" s="45">
        <v>42</v>
      </c>
      <c r="B35" s="45">
        <v>442</v>
      </c>
      <c r="C35" s="45">
        <v>42442</v>
      </c>
      <c r="D35" s="45" t="s">
        <v>759</v>
      </c>
      <c r="E35" s="93">
        <v>42209</v>
      </c>
      <c r="F35" s="94" t="s">
        <v>758</v>
      </c>
      <c r="G35" s="94"/>
      <c r="H35" s="46">
        <v>10927</v>
      </c>
      <c r="I35" s="46">
        <v>10930</v>
      </c>
      <c r="J35" s="46">
        <v>12225</v>
      </c>
      <c r="K35" s="46">
        <v>12812</v>
      </c>
      <c r="L35" s="46">
        <v>12499</v>
      </c>
      <c r="M35" s="46">
        <v>10837</v>
      </c>
      <c r="N35" s="46">
        <v>9692</v>
      </c>
      <c r="O35" s="46">
        <v>9382</v>
      </c>
      <c r="P35" s="46">
        <v>9238</v>
      </c>
      <c r="Q35" s="46">
        <v>8905</v>
      </c>
      <c r="R35" s="46">
        <v>8607</v>
      </c>
      <c r="S35" s="46">
        <v>8423</v>
      </c>
      <c r="T35" s="47">
        <v>8216</v>
      </c>
      <c r="U35" s="47">
        <v>7841</v>
      </c>
      <c r="V35" s="48">
        <v>7528</v>
      </c>
    </row>
    <row r="36" spans="1:22">
      <c r="A36" s="45">
        <v>42</v>
      </c>
      <c r="B36" s="45">
        <v>443</v>
      </c>
      <c r="C36" s="45">
        <v>42443</v>
      </c>
      <c r="D36" s="45" t="s">
        <v>760</v>
      </c>
      <c r="E36" s="93">
        <v>42209</v>
      </c>
      <c r="F36" s="94" t="s">
        <v>758</v>
      </c>
      <c r="G36" s="94"/>
      <c r="H36" s="46">
        <v>6396</v>
      </c>
      <c r="I36" s="46">
        <v>6956</v>
      </c>
      <c r="J36" s="46">
        <v>7599</v>
      </c>
      <c r="K36" s="46">
        <v>7950</v>
      </c>
      <c r="L36" s="46">
        <v>7202</v>
      </c>
      <c r="M36" s="46">
        <v>6294</v>
      </c>
      <c r="N36" s="46">
        <v>5790</v>
      </c>
      <c r="O36" s="46">
        <v>5604</v>
      </c>
      <c r="P36" s="46">
        <v>5402</v>
      </c>
      <c r="Q36" s="46">
        <v>5281</v>
      </c>
      <c r="R36" s="46">
        <v>5035</v>
      </c>
      <c r="S36" s="46">
        <v>4705</v>
      </c>
      <c r="T36" s="47">
        <v>4259</v>
      </c>
      <c r="U36" s="47">
        <v>3746</v>
      </c>
      <c r="V36" s="48">
        <v>3384</v>
      </c>
    </row>
    <row r="37" spans="1:22">
      <c r="A37" s="45">
        <v>42</v>
      </c>
      <c r="B37" s="45">
        <v>444</v>
      </c>
      <c r="C37" s="45">
        <v>42444</v>
      </c>
      <c r="D37" s="45" t="s">
        <v>761</v>
      </c>
      <c r="E37" s="93">
        <v>42209</v>
      </c>
      <c r="F37" s="94" t="s">
        <v>758</v>
      </c>
      <c r="G37" s="94"/>
      <c r="H37" s="46">
        <v>4811</v>
      </c>
      <c r="I37" s="46">
        <v>5061</v>
      </c>
      <c r="J37" s="46">
        <v>5858</v>
      </c>
      <c r="K37" s="46">
        <v>6032</v>
      </c>
      <c r="L37" s="46">
        <v>5597</v>
      </c>
      <c r="M37" s="46">
        <v>4720</v>
      </c>
      <c r="N37" s="46">
        <v>4277</v>
      </c>
      <c r="O37" s="46">
        <v>4042</v>
      </c>
      <c r="P37" s="46">
        <v>3805</v>
      </c>
      <c r="Q37" s="46">
        <v>3402</v>
      </c>
      <c r="R37" s="46">
        <v>3119</v>
      </c>
      <c r="S37" s="46">
        <v>2897</v>
      </c>
      <c r="T37" s="47">
        <v>2575</v>
      </c>
      <c r="U37" s="47">
        <v>2296</v>
      </c>
      <c r="V37" s="48">
        <v>2013</v>
      </c>
    </row>
    <row r="38" spans="1:22">
      <c r="A38" s="45">
        <v>42</v>
      </c>
      <c r="B38" s="45">
        <v>445</v>
      </c>
      <c r="C38" s="45">
        <v>42445</v>
      </c>
      <c r="D38" s="45" t="s">
        <v>762</v>
      </c>
      <c r="E38" s="93">
        <v>42209</v>
      </c>
      <c r="F38" s="94" t="s">
        <v>758</v>
      </c>
      <c r="G38" s="94"/>
      <c r="H38" s="46">
        <v>7913</v>
      </c>
      <c r="I38" s="46">
        <v>7938</v>
      </c>
      <c r="J38" s="46">
        <v>8240</v>
      </c>
      <c r="K38" s="46">
        <v>8547</v>
      </c>
      <c r="L38" s="46">
        <v>8014</v>
      </c>
      <c r="M38" s="46">
        <v>7131</v>
      </c>
      <c r="N38" s="46">
        <v>6305</v>
      </c>
      <c r="O38" s="46">
        <v>5915</v>
      </c>
      <c r="P38" s="46">
        <v>5719</v>
      </c>
      <c r="Q38" s="46">
        <v>5102</v>
      </c>
      <c r="R38" s="46">
        <v>4743</v>
      </c>
      <c r="S38" s="46">
        <v>4494</v>
      </c>
      <c r="T38" s="47">
        <v>4092</v>
      </c>
      <c r="U38" s="47">
        <v>3505</v>
      </c>
      <c r="V38" s="48">
        <v>3102</v>
      </c>
    </row>
    <row r="39" spans="1:22">
      <c r="A39" s="45">
        <v>42</v>
      </c>
      <c r="B39" s="45">
        <v>446</v>
      </c>
      <c r="C39" s="45">
        <v>42446</v>
      </c>
      <c r="D39" s="45" t="s">
        <v>763</v>
      </c>
      <c r="E39" s="93">
        <v>42209</v>
      </c>
      <c r="F39" s="94" t="s">
        <v>758</v>
      </c>
      <c r="G39" s="94"/>
      <c r="H39" s="46">
        <v>8564</v>
      </c>
      <c r="I39" s="46">
        <v>9483</v>
      </c>
      <c r="J39" s="46">
        <v>11062</v>
      </c>
      <c r="K39" s="46">
        <v>10743</v>
      </c>
      <c r="L39" s="46">
        <v>10003</v>
      </c>
      <c r="M39" s="46">
        <v>8793</v>
      </c>
      <c r="N39" s="46">
        <v>7948</v>
      </c>
      <c r="O39" s="46">
        <v>7303</v>
      </c>
      <c r="P39" s="46">
        <v>6667</v>
      </c>
      <c r="Q39" s="46">
        <v>6031</v>
      </c>
      <c r="R39" s="46">
        <v>5642</v>
      </c>
      <c r="S39" s="46">
        <v>5226</v>
      </c>
      <c r="T39" s="47">
        <v>4922</v>
      </c>
      <c r="U39" s="47">
        <v>4335</v>
      </c>
      <c r="V39" s="48">
        <v>3821</v>
      </c>
    </row>
    <row r="40" spans="1:22">
      <c r="A40" s="45">
        <v>42</v>
      </c>
      <c r="B40" s="45">
        <v>421</v>
      </c>
      <c r="C40" s="45">
        <v>42421</v>
      </c>
      <c r="D40" s="45" t="s">
        <v>764</v>
      </c>
      <c r="E40" s="93">
        <v>42210</v>
      </c>
      <c r="F40" s="94" t="s">
        <v>765</v>
      </c>
      <c r="G40" s="94"/>
      <c r="H40" s="46">
        <v>18543</v>
      </c>
      <c r="I40" s="46">
        <v>18944</v>
      </c>
      <c r="J40" s="46">
        <v>19035</v>
      </c>
      <c r="K40" s="46">
        <v>18482</v>
      </c>
      <c r="L40" s="46">
        <v>16830</v>
      </c>
      <c r="M40" s="46">
        <v>15568</v>
      </c>
      <c r="N40" s="46">
        <v>15135</v>
      </c>
      <c r="O40" s="46">
        <v>15087</v>
      </c>
      <c r="P40" s="46">
        <v>14608</v>
      </c>
      <c r="Q40" s="46">
        <v>13877</v>
      </c>
      <c r="R40" s="46">
        <v>13098</v>
      </c>
      <c r="S40" s="46">
        <v>12600</v>
      </c>
      <c r="T40" s="47">
        <v>11860</v>
      </c>
      <c r="U40" s="47">
        <v>11039</v>
      </c>
      <c r="V40" s="48">
        <v>10197</v>
      </c>
    </row>
    <row r="41" spans="1:22">
      <c r="A41" s="45">
        <v>42</v>
      </c>
      <c r="B41" s="45">
        <v>422</v>
      </c>
      <c r="C41" s="45">
        <v>42422</v>
      </c>
      <c r="D41" s="45" t="s">
        <v>766</v>
      </c>
      <c r="E41" s="93">
        <v>42210</v>
      </c>
      <c r="F41" s="94" t="s">
        <v>765</v>
      </c>
      <c r="G41" s="94"/>
      <c r="H41" s="46">
        <v>11076</v>
      </c>
      <c r="I41" s="46">
        <v>11226</v>
      </c>
      <c r="J41" s="46">
        <v>10960</v>
      </c>
      <c r="K41" s="46">
        <v>10504</v>
      </c>
      <c r="L41" s="46">
        <v>9610</v>
      </c>
      <c r="M41" s="46">
        <v>9164</v>
      </c>
      <c r="N41" s="46">
        <v>8982</v>
      </c>
      <c r="O41" s="46">
        <v>8712</v>
      </c>
      <c r="P41" s="46">
        <v>8318</v>
      </c>
      <c r="Q41" s="46">
        <v>7913</v>
      </c>
      <c r="R41" s="46">
        <v>7348</v>
      </c>
      <c r="S41" s="46">
        <v>6914</v>
      </c>
      <c r="T41" s="47">
        <v>6439</v>
      </c>
      <c r="U41" s="47">
        <v>6062</v>
      </c>
      <c r="V41" s="48">
        <v>5542</v>
      </c>
    </row>
    <row r="42" spans="1:22">
      <c r="A42" s="45">
        <v>42</v>
      </c>
      <c r="B42" s="45">
        <v>423</v>
      </c>
      <c r="C42" s="45">
        <v>42423</v>
      </c>
      <c r="D42" s="45" t="s">
        <v>767</v>
      </c>
      <c r="E42" s="93">
        <v>42210</v>
      </c>
      <c r="F42" s="94" t="s">
        <v>765</v>
      </c>
      <c r="G42" s="94"/>
      <c r="H42" s="46">
        <v>14533</v>
      </c>
      <c r="I42" s="46">
        <v>14926</v>
      </c>
      <c r="J42" s="46">
        <v>15265</v>
      </c>
      <c r="K42" s="46">
        <v>15055</v>
      </c>
      <c r="L42" s="46">
        <v>13412</v>
      </c>
      <c r="M42" s="46">
        <v>12578</v>
      </c>
      <c r="N42" s="46">
        <v>12080</v>
      </c>
      <c r="O42" s="46">
        <v>11546</v>
      </c>
      <c r="P42" s="46">
        <v>10996</v>
      </c>
      <c r="Q42" s="46">
        <v>10226</v>
      </c>
      <c r="R42" s="46">
        <v>9701</v>
      </c>
      <c r="S42" s="46">
        <v>9272</v>
      </c>
      <c r="T42" s="47">
        <v>8491</v>
      </c>
      <c r="U42" s="47">
        <v>7857</v>
      </c>
      <c r="V42" s="48">
        <v>7231</v>
      </c>
    </row>
    <row r="43" spans="1:22">
      <c r="A43" s="45">
        <v>42</v>
      </c>
      <c r="B43" s="45">
        <v>424</v>
      </c>
      <c r="C43" s="45">
        <v>42424</v>
      </c>
      <c r="D43" s="45" t="s">
        <v>768</v>
      </c>
      <c r="E43" s="93">
        <v>42210</v>
      </c>
      <c r="F43" s="94" t="s">
        <v>765</v>
      </c>
      <c r="G43" s="94"/>
      <c r="H43" s="46">
        <v>6485</v>
      </c>
      <c r="I43" s="46">
        <v>6520</v>
      </c>
      <c r="J43" s="46">
        <v>6505</v>
      </c>
      <c r="K43" s="46">
        <v>6456</v>
      </c>
      <c r="L43" s="46">
        <v>5802</v>
      </c>
      <c r="M43" s="46">
        <v>5673</v>
      </c>
      <c r="N43" s="46">
        <v>5674</v>
      </c>
      <c r="O43" s="46">
        <v>5690</v>
      </c>
      <c r="P43" s="46">
        <v>5606</v>
      </c>
      <c r="Q43" s="46">
        <v>5292</v>
      </c>
      <c r="R43" s="46">
        <v>4942</v>
      </c>
      <c r="S43" s="46">
        <v>4752</v>
      </c>
      <c r="T43" s="47">
        <v>4624</v>
      </c>
      <c r="U43" s="47">
        <v>4419</v>
      </c>
      <c r="V43" s="48">
        <v>4133</v>
      </c>
    </row>
    <row r="44" spans="1:22">
      <c r="A44" s="45">
        <v>42</v>
      </c>
      <c r="B44" s="45">
        <v>206</v>
      </c>
      <c r="C44" s="45">
        <v>42206</v>
      </c>
      <c r="D44" s="45" t="s">
        <v>769</v>
      </c>
      <c r="E44" s="93">
        <v>42211</v>
      </c>
      <c r="F44" s="94" t="s">
        <v>770</v>
      </c>
      <c r="G44" s="94"/>
      <c r="H44" s="46">
        <v>37633</v>
      </c>
      <c r="I44" s="46">
        <v>39675</v>
      </c>
      <c r="J44" s="46">
        <v>40257</v>
      </c>
      <c r="K44" s="46">
        <v>38860</v>
      </c>
      <c r="L44" s="46">
        <v>36876</v>
      </c>
      <c r="M44" s="46">
        <v>33442</v>
      </c>
      <c r="N44" s="46">
        <v>32018</v>
      </c>
      <c r="O44" s="46">
        <v>32135</v>
      </c>
      <c r="P44" s="46">
        <v>30946</v>
      </c>
      <c r="Q44" s="46">
        <v>29709</v>
      </c>
      <c r="R44" s="46">
        <v>28772</v>
      </c>
      <c r="S44" s="46">
        <v>27662</v>
      </c>
      <c r="T44" s="47">
        <v>26311</v>
      </c>
      <c r="U44" s="47">
        <v>24548</v>
      </c>
      <c r="V44" s="48">
        <v>23264</v>
      </c>
    </row>
    <row r="45" spans="1:22">
      <c r="A45" s="45">
        <v>42</v>
      </c>
      <c r="B45" s="45">
        <v>401</v>
      </c>
      <c r="C45" s="45">
        <v>42401</v>
      </c>
      <c r="D45" s="45" t="s">
        <v>771</v>
      </c>
      <c r="E45" s="93">
        <v>42211</v>
      </c>
      <c r="F45" s="94" t="s">
        <v>770</v>
      </c>
      <c r="G45" s="94"/>
      <c r="H45" s="46">
        <v>14442</v>
      </c>
      <c r="I45" s="46">
        <v>14942</v>
      </c>
      <c r="J45" s="46">
        <v>15112</v>
      </c>
      <c r="K45" s="46">
        <v>13563</v>
      </c>
      <c r="L45" s="46">
        <v>11965</v>
      </c>
      <c r="M45" s="46">
        <v>10038</v>
      </c>
      <c r="N45" s="46">
        <v>9306</v>
      </c>
      <c r="O45" s="46">
        <v>8747</v>
      </c>
      <c r="P45" s="46">
        <v>8242</v>
      </c>
      <c r="Q45" s="46">
        <v>7516</v>
      </c>
      <c r="R45" s="46">
        <v>6871</v>
      </c>
      <c r="S45" s="46">
        <v>6399</v>
      </c>
      <c r="T45" s="47">
        <v>5733</v>
      </c>
      <c r="U45" s="47">
        <v>5052</v>
      </c>
      <c r="V45" s="48">
        <v>4550</v>
      </c>
    </row>
    <row r="46" spans="1:22">
      <c r="A46" s="45">
        <v>42</v>
      </c>
      <c r="B46" s="45">
        <v>402</v>
      </c>
      <c r="C46" s="45">
        <v>42402</v>
      </c>
      <c r="D46" s="45" t="s">
        <v>772</v>
      </c>
      <c r="E46" s="93">
        <v>42211</v>
      </c>
      <c r="F46" s="94" t="s">
        <v>770</v>
      </c>
      <c r="G46" s="94"/>
      <c r="H46" s="46">
        <v>7659</v>
      </c>
      <c r="I46" s="46">
        <v>7704</v>
      </c>
      <c r="J46" s="46">
        <v>7323</v>
      </c>
      <c r="K46" s="46">
        <v>6624</v>
      </c>
      <c r="L46" s="46">
        <v>5493</v>
      </c>
      <c r="M46" s="46">
        <v>4390</v>
      </c>
      <c r="N46" s="46">
        <v>3883</v>
      </c>
      <c r="O46" s="46">
        <v>3305</v>
      </c>
      <c r="P46" s="46">
        <v>3011</v>
      </c>
      <c r="Q46" s="46">
        <v>2652</v>
      </c>
      <c r="R46" s="46">
        <v>2396</v>
      </c>
      <c r="S46" s="46">
        <v>2197</v>
      </c>
      <c r="T46" s="47">
        <v>1920</v>
      </c>
      <c r="U46" s="47">
        <v>1589</v>
      </c>
      <c r="V46" s="48">
        <v>1355</v>
      </c>
    </row>
    <row r="47" spans="1:22">
      <c r="A47" s="45">
        <v>42</v>
      </c>
      <c r="B47" s="45">
        <v>403</v>
      </c>
      <c r="C47" s="45">
        <v>42403</v>
      </c>
      <c r="D47" s="45" t="s">
        <v>773</v>
      </c>
      <c r="E47" s="93">
        <v>42211</v>
      </c>
      <c r="F47" s="94" t="s">
        <v>770</v>
      </c>
      <c r="G47" s="94"/>
      <c r="H47" s="46">
        <v>9322</v>
      </c>
      <c r="I47" s="46">
        <v>9872</v>
      </c>
      <c r="J47" s="46">
        <v>10321</v>
      </c>
      <c r="K47" s="46">
        <v>9588</v>
      </c>
      <c r="L47" s="46">
        <v>8423</v>
      </c>
      <c r="M47" s="46">
        <v>7321</v>
      </c>
      <c r="N47" s="46">
        <v>6329</v>
      </c>
      <c r="O47" s="46">
        <v>5811</v>
      </c>
      <c r="P47" s="46">
        <v>5163</v>
      </c>
      <c r="Q47" s="46">
        <v>4655</v>
      </c>
      <c r="R47" s="46">
        <v>4306</v>
      </c>
      <c r="S47" s="46">
        <v>4010</v>
      </c>
      <c r="T47" s="47">
        <v>3456</v>
      </c>
      <c r="U47" s="47">
        <v>2967</v>
      </c>
      <c r="V47" s="48">
        <v>2597</v>
      </c>
    </row>
    <row r="48" spans="1:22">
      <c r="A48" s="45">
        <v>42</v>
      </c>
      <c r="B48" s="45">
        <v>404</v>
      </c>
      <c r="C48" s="45">
        <v>42404</v>
      </c>
      <c r="D48" s="45" t="s">
        <v>774</v>
      </c>
      <c r="E48" s="93">
        <v>42211</v>
      </c>
      <c r="F48" s="94" t="s">
        <v>770</v>
      </c>
      <c r="G48" s="94"/>
      <c r="H48" s="46">
        <v>9800</v>
      </c>
      <c r="I48" s="46">
        <v>10021</v>
      </c>
      <c r="J48" s="46">
        <v>9978</v>
      </c>
      <c r="K48" s="46">
        <v>9329</v>
      </c>
      <c r="L48" s="46">
        <v>8285</v>
      </c>
      <c r="M48" s="46">
        <v>6889</v>
      </c>
      <c r="N48" s="46">
        <v>6062</v>
      </c>
      <c r="O48" s="46">
        <v>5577</v>
      </c>
      <c r="P48" s="46">
        <v>5167</v>
      </c>
      <c r="Q48" s="46">
        <v>4718</v>
      </c>
      <c r="R48" s="46">
        <v>4456</v>
      </c>
      <c r="S48" s="46">
        <v>4310</v>
      </c>
      <c r="T48" s="47">
        <v>3979</v>
      </c>
      <c r="U48" s="47">
        <v>3659</v>
      </c>
      <c r="V48" s="48">
        <v>3292</v>
      </c>
    </row>
    <row r="49" spans="1:22">
      <c r="A49" s="45">
        <v>42</v>
      </c>
      <c r="B49" s="45">
        <v>405</v>
      </c>
      <c r="C49" s="45">
        <v>42405</v>
      </c>
      <c r="D49" s="45" t="s">
        <v>775</v>
      </c>
      <c r="E49" s="93">
        <v>42211</v>
      </c>
      <c r="F49" s="94" t="s">
        <v>770</v>
      </c>
      <c r="G49" s="94"/>
      <c r="H49" s="46">
        <v>7353</v>
      </c>
      <c r="I49" s="46">
        <v>8155</v>
      </c>
      <c r="J49" s="46">
        <v>8982</v>
      </c>
      <c r="K49" s="46">
        <v>9268</v>
      </c>
      <c r="L49" s="46">
        <v>7600</v>
      </c>
      <c r="M49" s="46">
        <v>6569</v>
      </c>
      <c r="N49" s="46">
        <v>5812</v>
      </c>
      <c r="O49" s="46">
        <v>5372</v>
      </c>
      <c r="P49" s="46">
        <v>5207</v>
      </c>
      <c r="Q49" s="46">
        <v>4893</v>
      </c>
      <c r="R49" s="46">
        <v>4494</v>
      </c>
      <c r="S49" s="46">
        <v>3955</v>
      </c>
      <c r="T49" s="47">
        <v>3366</v>
      </c>
      <c r="U49" s="47">
        <v>2807</v>
      </c>
      <c r="V49" s="48">
        <v>2269</v>
      </c>
    </row>
    <row r="50" spans="1:22">
      <c r="A50" s="45">
        <v>42</v>
      </c>
      <c r="B50" s="45">
        <v>310</v>
      </c>
      <c r="C50" s="45">
        <v>42310</v>
      </c>
      <c r="D50" s="45" t="s">
        <v>776</v>
      </c>
      <c r="E50" s="93">
        <v>42212</v>
      </c>
      <c r="F50" s="94" t="s">
        <v>777</v>
      </c>
      <c r="G50" s="94"/>
      <c r="H50" s="46">
        <v>11242</v>
      </c>
      <c r="I50" s="46">
        <v>11676</v>
      </c>
      <c r="J50" s="46">
        <v>11860</v>
      </c>
      <c r="K50" s="46">
        <v>11395</v>
      </c>
      <c r="L50" s="46">
        <v>10512</v>
      </c>
      <c r="M50" s="46">
        <v>9830</v>
      </c>
      <c r="N50" s="46">
        <v>9705</v>
      </c>
      <c r="O50" s="46">
        <v>9813</v>
      </c>
      <c r="P50" s="46">
        <v>10031</v>
      </c>
      <c r="Q50" s="46">
        <v>10045</v>
      </c>
      <c r="R50" s="46">
        <v>10006</v>
      </c>
      <c r="S50" s="46">
        <v>9873</v>
      </c>
      <c r="T50" s="47">
        <v>9730</v>
      </c>
      <c r="U50" s="47">
        <v>9187</v>
      </c>
      <c r="V50" s="48">
        <v>8570</v>
      </c>
    </row>
    <row r="51" spans="1:22">
      <c r="A51" s="45">
        <v>42</v>
      </c>
      <c r="B51" s="45">
        <v>311</v>
      </c>
      <c r="C51" s="45">
        <v>42311</v>
      </c>
      <c r="D51" s="45" t="s">
        <v>83</v>
      </c>
      <c r="E51" s="93">
        <v>42212</v>
      </c>
      <c r="F51" s="94" t="s">
        <v>777</v>
      </c>
      <c r="G51" s="94"/>
      <c r="H51" s="46">
        <v>13940</v>
      </c>
      <c r="I51" s="46">
        <v>14129</v>
      </c>
      <c r="J51" s="46">
        <v>14071</v>
      </c>
      <c r="K51" s="46">
        <v>13461</v>
      </c>
      <c r="L51" s="46">
        <v>11933</v>
      </c>
      <c r="M51" s="46">
        <v>10490</v>
      </c>
      <c r="N51" s="46">
        <v>9910</v>
      </c>
      <c r="O51" s="46">
        <v>9571</v>
      </c>
      <c r="P51" s="46">
        <v>9385</v>
      </c>
      <c r="Q51" s="46">
        <v>9291</v>
      </c>
      <c r="R51" s="46">
        <v>9236</v>
      </c>
      <c r="S51" s="46">
        <v>9001</v>
      </c>
      <c r="T51" s="47">
        <v>8656</v>
      </c>
      <c r="U51" s="47">
        <v>7933</v>
      </c>
      <c r="V51" s="48">
        <v>7261</v>
      </c>
    </row>
    <row r="52" spans="1:22">
      <c r="A52" s="45">
        <v>42</v>
      </c>
      <c r="B52" s="45">
        <v>312</v>
      </c>
      <c r="C52" s="45">
        <v>42312</v>
      </c>
      <c r="D52" s="45" t="s">
        <v>778</v>
      </c>
      <c r="E52" s="93">
        <v>42212</v>
      </c>
      <c r="F52" s="94" t="s">
        <v>777</v>
      </c>
      <c r="G52" s="94"/>
      <c r="H52" s="46">
        <v>11164</v>
      </c>
      <c r="I52" s="46">
        <v>15095</v>
      </c>
      <c r="J52" s="46">
        <v>17552</v>
      </c>
      <c r="K52" s="46">
        <v>18373</v>
      </c>
      <c r="L52" s="46">
        <v>15680</v>
      </c>
      <c r="M52" s="46">
        <v>6779</v>
      </c>
      <c r="N52" s="46">
        <v>8359</v>
      </c>
      <c r="O52" s="46">
        <v>7733</v>
      </c>
      <c r="P52" s="46">
        <v>7543</v>
      </c>
      <c r="Q52" s="46">
        <v>6493</v>
      </c>
      <c r="R52" s="46">
        <v>6008</v>
      </c>
      <c r="S52" s="46">
        <v>6055</v>
      </c>
      <c r="T52" s="47">
        <v>5928</v>
      </c>
      <c r="U52" s="47">
        <v>5600</v>
      </c>
      <c r="V52" s="48">
        <v>5388</v>
      </c>
    </row>
    <row r="53" spans="1:22">
      <c r="A53" s="45">
        <v>42</v>
      </c>
      <c r="B53" s="45">
        <v>313</v>
      </c>
      <c r="C53" s="45">
        <v>42313</v>
      </c>
      <c r="D53" s="45" t="s">
        <v>779</v>
      </c>
      <c r="E53" s="93">
        <v>42212</v>
      </c>
      <c r="F53" s="94" t="s">
        <v>777</v>
      </c>
      <c r="G53" s="94"/>
      <c r="H53" s="46">
        <v>22140</v>
      </c>
      <c r="I53" s="46">
        <v>25592</v>
      </c>
      <c r="J53" s="46">
        <v>25195</v>
      </c>
      <c r="K53" s="46">
        <v>23082</v>
      </c>
      <c r="L53" s="46">
        <v>10346</v>
      </c>
      <c r="M53" s="46">
        <v>4933</v>
      </c>
      <c r="N53" s="46">
        <v>4348</v>
      </c>
      <c r="O53" s="46">
        <v>3621</v>
      </c>
      <c r="P53" s="46">
        <v>3241</v>
      </c>
      <c r="Q53" s="46">
        <v>2817</v>
      </c>
      <c r="R53" s="46">
        <v>2574</v>
      </c>
      <c r="S53" s="46">
        <v>2309</v>
      </c>
      <c r="T53" s="47">
        <v>2029</v>
      </c>
      <c r="U53" s="47">
        <v>1766</v>
      </c>
      <c r="V53" s="48">
        <v>1449</v>
      </c>
    </row>
    <row r="54" spans="1:22">
      <c r="A54" s="45">
        <v>42</v>
      </c>
      <c r="B54" s="45">
        <v>314</v>
      </c>
      <c r="C54" s="45">
        <v>42314</v>
      </c>
      <c r="D54" s="45" t="s">
        <v>780</v>
      </c>
      <c r="E54" s="93">
        <v>42212</v>
      </c>
      <c r="F54" s="94" t="s">
        <v>777</v>
      </c>
      <c r="G54" s="94"/>
      <c r="H54" s="46">
        <v>14658</v>
      </c>
      <c r="I54" s="46">
        <v>14507</v>
      </c>
      <c r="J54" s="46">
        <v>15483</v>
      </c>
      <c r="K54" s="46">
        <v>14473</v>
      </c>
      <c r="L54" s="46">
        <v>12120</v>
      </c>
      <c r="M54" s="46">
        <v>10737</v>
      </c>
      <c r="N54" s="46">
        <v>9619</v>
      </c>
      <c r="O54" s="46">
        <v>10326</v>
      </c>
      <c r="P54" s="46">
        <v>9470</v>
      </c>
      <c r="Q54" s="46">
        <v>8964</v>
      </c>
      <c r="R54" s="46">
        <v>8503</v>
      </c>
      <c r="S54" s="46">
        <v>8050</v>
      </c>
      <c r="T54" s="47">
        <v>7337</v>
      </c>
      <c r="U54" s="47">
        <v>6690</v>
      </c>
      <c r="V54" s="48">
        <v>6023</v>
      </c>
    </row>
    <row r="55" spans="1:22">
      <c r="A55" s="45">
        <v>42</v>
      </c>
      <c r="B55" s="45">
        <v>362</v>
      </c>
      <c r="C55" s="45">
        <v>42362</v>
      </c>
      <c r="D55" s="45" t="s">
        <v>781</v>
      </c>
      <c r="E55" s="93">
        <v>42213</v>
      </c>
      <c r="F55" s="94" t="s">
        <v>782</v>
      </c>
      <c r="G55" s="94"/>
      <c r="H55" s="46">
        <v>16642</v>
      </c>
      <c r="I55" s="46">
        <v>16220</v>
      </c>
      <c r="J55" s="46">
        <v>15391</v>
      </c>
      <c r="K55" s="46">
        <v>14655</v>
      </c>
      <c r="L55" s="46">
        <v>13496</v>
      </c>
      <c r="M55" s="46">
        <v>12885</v>
      </c>
      <c r="N55" s="46">
        <v>12407</v>
      </c>
      <c r="O55" s="46">
        <v>12443</v>
      </c>
      <c r="P55" s="46">
        <v>12283</v>
      </c>
      <c r="Q55" s="46">
        <v>12130</v>
      </c>
      <c r="R55" s="46">
        <v>11847</v>
      </c>
      <c r="S55" s="46">
        <v>11458</v>
      </c>
      <c r="T55" s="47">
        <v>11151</v>
      </c>
      <c r="U55" s="47">
        <v>10444</v>
      </c>
      <c r="V55" s="48">
        <v>9902</v>
      </c>
    </row>
    <row r="56" spans="1:22">
      <c r="A56" s="45">
        <v>42</v>
      </c>
      <c r="B56" s="45">
        <v>363</v>
      </c>
      <c r="C56" s="45">
        <v>42363</v>
      </c>
      <c r="D56" s="45" t="s">
        <v>783</v>
      </c>
      <c r="E56" s="93">
        <v>42213</v>
      </c>
      <c r="F56" s="94" t="s">
        <v>782</v>
      </c>
      <c r="G56" s="94"/>
      <c r="H56" s="46">
        <v>8741</v>
      </c>
      <c r="I56" s="46">
        <v>8355</v>
      </c>
      <c r="J56" s="46">
        <v>8062</v>
      </c>
      <c r="K56" s="46">
        <v>7471</v>
      </c>
      <c r="L56" s="46">
        <v>6761</v>
      </c>
      <c r="M56" s="46">
        <v>6403</v>
      </c>
      <c r="N56" s="46">
        <v>6104</v>
      </c>
      <c r="O56" s="46">
        <v>6116</v>
      </c>
      <c r="P56" s="46">
        <v>6163</v>
      </c>
      <c r="Q56" s="46">
        <v>6131</v>
      </c>
      <c r="R56" s="46">
        <v>6215</v>
      </c>
      <c r="S56" s="46">
        <v>5998</v>
      </c>
      <c r="T56" s="47">
        <v>5776</v>
      </c>
      <c r="U56" s="47">
        <v>5525</v>
      </c>
      <c r="V56" s="48">
        <v>5124</v>
      </c>
    </row>
    <row r="57" spans="1:22">
      <c r="A57" s="45">
        <v>42</v>
      </c>
      <c r="B57" s="45">
        <v>364</v>
      </c>
      <c r="C57" s="45">
        <v>42364</v>
      </c>
      <c r="D57" s="45" t="s">
        <v>784</v>
      </c>
      <c r="E57" s="93">
        <v>42213</v>
      </c>
      <c r="F57" s="94" t="s">
        <v>782</v>
      </c>
      <c r="G57" s="94"/>
      <c r="H57" s="46">
        <v>11623</v>
      </c>
      <c r="I57" s="46">
        <v>11470</v>
      </c>
      <c r="J57" s="46">
        <v>11084</v>
      </c>
      <c r="K57" s="46">
        <v>10327</v>
      </c>
      <c r="L57" s="46">
        <v>9332</v>
      </c>
      <c r="M57" s="46">
        <v>8742</v>
      </c>
      <c r="N57" s="46">
        <v>8357</v>
      </c>
      <c r="O57" s="46">
        <v>8276</v>
      </c>
      <c r="P57" s="46">
        <v>8187</v>
      </c>
      <c r="Q57" s="46">
        <v>7975</v>
      </c>
      <c r="R57" s="46">
        <v>7824</v>
      </c>
      <c r="S57" s="46">
        <v>7725</v>
      </c>
      <c r="T57" s="47">
        <v>7330</v>
      </c>
      <c r="U57" s="47">
        <v>6934</v>
      </c>
      <c r="V57" s="48">
        <v>6474</v>
      </c>
    </row>
    <row r="58" spans="1:22">
      <c r="A58" s="45">
        <v>42</v>
      </c>
      <c r="B58" s="45">
        <v>365</v>
      </c>
      <c r="C58" s="45">
        <v>42365</v>
      </c>
      <c r="D58" s="45" t="s">
        <v>785</v>
      </c>
      <c r="E58" s="93">
        <v>42213</v>
      </c>
      <c r="F58" s="94" t="s">
        <v>782</v>
      </c>
      <c r="G58" s="94"/>
      <c r="H58" s="46">
        <v>5267</v>
      </c>
      <c r="I58" s="46">
        <v>4938</v>
      </c>
      <c r="J58" s="46">
        <v>4929</v>
      </c>
      <c r="K58" s="46">
        <v>4862</v>
      </c>
      <c r="L58" s="46">
        <v>4679</v>
      </c>
      <c r="M58" s="46">
        <v>4350</v>
      </c>
      <c r="N58" s="46">
        <v>4417</v>
      </c>
      <c r="O58" s="46">
        <v>4544</v>
      </c>
      <c r="P58" s="46">
        <v>4535</v>
      </c>
      <c r="Q58" s="46">
        <v>4591</v>
      </c>
      <c r="R58" s="46">
        <v>4701</v>
      </c>
      <c r="S58" s="46">
        <v>4867</v>
      </c>
      <c r="T58" s="47">
        <v>5191</v>
      </c>
      <c r="U58" s="47">
        <v>5645</v>
      </c>
      <c r="V58" s="48">
        <v>5673</v>
      </c>
    </row>
    <row r="59" spans="1:22">
      <c r="A59" s="45">
        <v>42</v>
      </c>
      <c r="B59" s="45">
        <v>366</v>
      </c>
      <c r="C59" s="45">
        <v>42366</v>
      </c>
      <c r="D59" s="45" t="s">
        <v>786</v>
      </c>
      <c r="E59" s="93">
        <v>42213</v>
      </c>
      <c r="F59" s="94" t="s">
        <v>782</v>
      </c>
      <c r="G59" s="94"/>
      <c r="H59" s="46">
        <v>9440</v>
      </c>
      <c r="I59" s="46">
        <v>9001</v>
      </c>
      <c r="J59" s="46">
        <v>8824</v>
      </c>
      <c r="K59" s="46">
        <v>8493</v>
      </c>
      <c r="L59" s="46">
        <v>7836</v>
      </c>
      <c r="M59" s="46">
        <v>7119</v>
      </c>
      <c r="N59" s="46">
        <v>6788</v>
      </c>
      <c r="O59" s="46">
        <v>6520</v>
      </c>
      <c r="P59" s="46">
        <v>6344</v>
      </c>
      <c r="Q59" s="46">
        <v>6103</v>
      </c>
      <c r="R59" s="46">
        <v>5904</v>
      </c>
      <c r="S59" s="46">
        <v>5816</v>
      </c>
      <c r="T59" s="47">
        <v>5456</v>
      </c>
      <c r="U59" s="47">
        <v>5000</v>
      </c>
      <c r="V59" s="48">
        <v>4614</v>
      </c>
    </row>
    <row r="60" spans="1:22">
      <c r="A60" s="45">
        <v>42</v>
      </c>
      <c r="B60" s="45">
        <v>367</v>
      </c>
      <c r="C60" s="45">
        <v>42367</v>
      </c>
      <c r="D60" s="45" t="s">
        <v>787</v>
      </c>
      <c r="E60" s="93">
        <v>42213</v>
      </c>
      <c r="F60" s="94" t="s">
        <v>782</v>
      </c>
      <c r="G60" s="94"/>
      <c r="H60" s="46">
        <v>18858</v>
      </c>
      <c r="I60" s="46">
        <v>17791</v>
      </c>
      <c r="J60" s="46">
        <v>17945</v>
      </c>
      <c r="K60" s="46">
        <v>17624</v>
      </c>
      <c r="L60" s="46">
        <v>17188</v>
      </c>
      <c r="M60" s="46">
        <v>16483</v>
      </c>
      <c r="N60" s="46">
        <v>16107</v>
      </c>
      <c r="O60" s="46">
        <v>15199</v>
      </c>
      <c r="P60" s="46">
        <v>14295</v>
      </c>
      <c r="Q60" s="46">
        <v>13149</v>
      </c>
      <c r="R60" s="46">
        <v>12483</v>
      </c>
      <c r="S60" s="46">
        <v>11571</v>
      </c>
      <c r="T60" s="47">
        <v>10623</v>
      </c>
      <c r="U60" s="47">
        <v>9604</v>
      </c>
      <c r="V60" s="48">
        <v>8572</v>
      </c>
    </row>
    <row r="61" spans="1:22">
      <c r="A61" s="45">
        <v>42</v>
      </c>
      <c r="B61" s="45">
        <v>368</v>
      </c>
      <c r="C61" s="45">
        <v>42368</v>
      </c>
      <c r="D61" s="45" t="s">
        <v>788</v>
      </c>
      <c r="E61" s="93">
        <v>42213</v>
      </c>
      <c r="F61" s="94" t="s">
        <v>782</v>
      </c>
      <c r="G61" s="94"/>
      <c r="H61" s="46">
        <v>8055</v>
      </c>
      <c r="I61" s="46">
        <v>7786</v>
      </c>
      <c r="J61" s="46">
        <v>7504</v>
      </c>
      <c r="K61" s="46">
        <v>6986</v>
      </c>
      <c r="L61" s="46">
        <v>6511</v>
      </c>
      <c r="M61" s="46">
        <v>5919</v>
      </c>
      <c r="N61" s="46">
        <v>5927</v>
      </c>
      <c r="O61" s="46">
        <v>5763</v>
      </c>
      <c r="P61" s="46">
        <v>5573</v>
      </c>
      <c r="Q61" s="46">
        <v>5329</v>
      </c>
      <c r="R61" s="46">
        <v>5074</v>
      </c>
      <c r="S61" s="46">
        <v>4795</v>
      </c>
      <c r="T61" s="47">
        <v>4471</v>
      </c>
      <c r="U61" s="47">
        <v>4093</v>
      </c>
      <c r="V61" s="48">
        <v>3756</v>
      </c>
    </row>
    <row r="62" spans="1:22">
      <c r="A62" s="45">
        <v>42</v>
      </c>
      <c r="B62" s="45">
        <v>369</v>
      </c>
      <c r="C62" s="45">
        <v>42369</v>
      </c>
      <c r="D62" s="45" t="s">
        <v>789</v>
      </c>
      <c r="E62" s="93">
        <v>42214</v>
      </c>
      <c r="F62" s="94" t="s">
        <v>790</v>
      </c>
      <c r="G62" s="94"/>
      <c r="H62" s="46">
        <v>12513</v>
      </c>
      <c r="I62" s="46">
        <v>12349</v>
      </c>
      <c r="J62" s="46">
        <v>11744</v>
      </c>
      <c r="K62" s="46">
        <v>11296</v>
      </c>
      <c r="L62" s="46">
        <v>10765</v>
      </c>
      <c r="M62" s="46">
        <v>10462</v>
      </c>
      <c r="N62" s="46">
        <v>10425</v>
      </c>
      <c r="O62" s="46">
        <v>10152</v>
      </c>
      <c r="P62" s="46">
        <v>9989</v>
      </c>
      <c r="Q62" s="46">
        <v>9208</v>
      </c>
      <c r="R62" s="46">
        <v>8505</v>
      </c>
      <c r="S62" s="46">
        <v>8272</v>
      </c>
      <c r="T62" s="47">
        <v>7722</v>
      </c>
      <c r="U62" s="47">
        <v>7075</v>
      </c>
      <c r="V62" s="48">
        <v>6433</v>
      </c>
    </row>
    <row r="63" spans="1:22">
      <c r="A63" s="45">
        <v>42</v>
      </c>
      <c r="B63" s="45">
        <v>370</v>
      </c>
      <c r="C63" s="45">
        <v>42370</v>
      </c>
      <c r="D63" s="45" t="s">
        <v>791</v>
      </c>
      <c r="E63" s="93">
        <v>42214</v>
      </c>
      <c r="F63" s="94" t="s">
        <v>790</v>
      </c>
      <c r="G63" s="94"/>
      <c r="H63" s="46">
        <v>10915</v>
      </c>
      <c r="I63" s="46">
        <v>10614</v>
      </c>
      <c r="J63" s="46">
        <v>10172</v>
      </c>
      <c r="K63" s="46">
        <v>10051</v>
      </c>
      <c r="L63" s="46">
        <v>10054</v>
      </c>
      <c r="M63" s="46">
        <v>9245</v>
      </c>
      <c r="N63" s="46">
        <v>9136</v>
      </c>
      <c r="O63" s="46">
        <v>8938</v>
      </c>
      <c r="P63" s="46">
        <v>8715</v>
      </c>
      <c r="Q63" s="46">
        <v>7866</v>
      </c>
      <c r="R63" s="46">
        <v>7095</v>
      </c>
      <c r="S63" s="46">
        <v>6872</v>
      </c>
      <c r="T63" s="47">
        <v>6286</v>
      </c>
      <c r="U63" s="47">
        <v>5791</v>
      </c>
      <c r="V63" s="48">
        <v>5367</v>
      </c>
    </row>
    <row r="64" spans="1:22">
      <c r="A64" s="45">
        <v>42</v>
      </c>
      <c r="B64" s="45">
        <v>371</v>
      </c>
      <c r="C64" s="45">
        <v>42371</v>
      </c>
      <c r="D64" s="45" t="s">
        <v>792</v>
      </c>
      <c r="E64" s="93">
        <v>42214</v>
      </c>
      <c r="F64" s="94" t="s">
        <v>790</v>
      </c>
      <c r="G64" s="94"/>
      <c r="H64" s="46">
        <v>11330</v>
      </c>
      <c r="I64" s="46">
        <v>10824</v>
      </c>
      <c r="J64" s="46">
        <v>10228</v>
      </c>
      <c r="K64" s="46">
        <v>9775</v>
      </c>
      <c r="L64" s="46">
        <v>9308</v>
      </c>
      <c r="M64" s="46">
        <v>8620</v>
      </c>
      <c r="N64" s="46">
        <v>8414</v>
      </c>
      <c r="O64" s="46">
        <v>8159</v>
      </c>
      <c r="P64" s="46">
        <v>7866</v>
      </c>
      <c r="Q64" s="46">
        <v>7479</v>
      </c>
      <c r="R64" s="46">
        <v>6862</v>
      </c>
      <c r="S64" s="46">
        <v>6408</v>
      </c>
      <c r="T64" s="47">
        <v>5901</v>
      </c>
      <c r="U64" s="47">
        <v>5441</v>
      </c>
      <c r="V64" s="48">
        <v>5045</v>
      </c>
    </row>
    <row r="65" spans="1:22">
      <c r="A65" s="45">
        <v>42</v>
      </c>
      <c r="B65" s="45">
        <v>372</v>
      </c>
      <c r="C65" s="45">
        <v>42372</v>
      </c>
      <c r="D65" s="45" t="s">
        <v>793</v>
      </c>
      <c r="E65" s="93">
        <v>42214</v>
      </c>
      <c r="F65" s="94" t="s">
        <v>790</v>
      </c>
      <c r="G65" s="94"/>
      <c r="H65" s="46">
        <v>8517</v>
      </c>
      <c r="I65" s="46">
        <v>8094</v>
      </c>
      <c r="J65" s="46">
        <v>7627</v>
      </c>
      <c r="K65" s="46">
        <v>7186</v>
      </c>
      <c r="L65" s="46">
        <v>6579</v>
      </c>
      <c r="M65" s="46">
        <v>6056</v>
      </c>
      <c r="N65" s="46">
        <v>5783</v>
      </c>
      <c r="O65" s="46">
        <v>5417</v>
      </c>
      <c r="P65" s="46">
        <v>5131</v>
      </c>
      <c r="Q65" s="46">
        <v>4797</v>
      </c>
      <c r="R65" s="46">
        <v>4580</v>
      </c>
      <c r="S65" s="46">
        <v>4360</v>
      </c>
      <c r="T65" s="47">
        <v>4149</v>
      </c>
      <c r="U65" s="47">
        <v>3749</v>
      </c>
      <c r="V65" s="48">
        <v>3379</v>
      </c>
    </row>
    <row r="66" spans="1:22">
      <c r="A66" s="45">
        <v>42</v>
      </c>
      <c r="B66" s="45">
        <v>373</v>
      </c>
      <c r="C66" s="45">
        <v>42373</v>
      </c>
      <c r="D66" s="45" t="s">
        <v>794</v>
      </c>
      <c r="E66" s="93">
        <v>42214</v>
      </c>
      <c r="F66" s="94" t="s">
        <v>790</v>
      </c>
      <c r="G66" s="94"/>
      <c r="H66" s="46">
        <v>14271</v>
      </c>
      <c r="I66" s="46">
        <v>14071</v>
      </c>
      <c r="J66" s="46">
        <v>13398</v>
      </c>
      <c r="K66" s="46">
        <v>12621</v>
      </c>
      <c r="L66" s="46">
        <v>11465</v>
      </c>
      <c r="M66" s="46">
        <v>10688</v>
      </c>
      <c r="N66" s="46">
        <v>10023</v>
      </c>
      <c r="O66" s="46">
        <v>10088</v>
      </c>
      <c r="P66" s="46">
        <v>9932</v>
      </c>
      <c r="Q66" s="46">
        <v>9730</v>
      </c>
      <c r="R66" s="46">
        <v>9175</v>
      </c>
      <c r="S66" s="46">
        <v>8756</v>
      </c>
      <c r="T66" s="47">
        <v>8197</v>
      </c>
      <c r="U66" s="47">
        <v>7621</v>
      </c>
      <c r="V66" s="48">
        <v>6980</v>
      </c>
    </row>
    <row r="67" spans="1:22">
      <c r="A67" s="45">
        <v>42</v>
      </c>
      <c r="B67" s="45">
        <v>374</v>
      </c>
      <c r="C67" s="45">
        <v>42374</v>
      </c>
      <c r="D67" s="45" t="s">
        <v>795</v>
      </c>
      <c r="E67" s="93">
        <v>42214</v>
      </c>
      <c r="F67" s="94" t="s">
        <v>790</v>
      </c>
      <c r="G67" s="94"/>
      <c r="H67" s="46">
        <v>15387</v>
      </c>
      <c r="I67" s="46">
        <v>14717</v>
      </c>
      <c r="J67" s="46">
        <v>13885</v>
      </c>
      <c r="K67" s="46">
        <v>12717</v>
      </c>
      <c r="L67" s="46">
        <v>11682</v>
      </c>
      <c r="M67" s="46">
        <v>10795</v>
      </c>
      <c r="N67" s="46">
        <v>10361</v>
      </c>
      <c r="O67" s="46">
        <v>10102</v>
      </c>
      <c r="P67" s="46">
        <v>10125</v>
      </c>
      <c r="Q67" s="46">
        <v>9853</v>
      </c>
      <c r="R67" s="46">
        <v>9593</v>
      </c>
      <c r="S67" s="46">
        <v>9209</v>
      </c>
      <c r="T67" s="47">
        <v>8847</v>
      </c>
      <c r="U67" s="47">
        <v>8362</v>
      </c>
      <c r="V67" s="48">
        <v>7688</v>
      </c>
    </row>
    <row r="68" spans="1:22">
      <c r="A68" s="45">
        <v>42</v>
      </c>
      <c r="B68" s="45">
        <v>375</v>
      </c>
      <c r="C68" s="45">
        <v>42375</v>
      </c>
      <c r="D68" s="45" t="s">
        <v>796</v>
      </c>
      <c r="E68" s="93">
        <v>42214</v>
      </c>
      <c r="F68" s="94" t="s">
        <v>790</v>
      </c>
      <c r="G68" s="94"/>
      <c r="H68" s="46">
        <v>8083</v>
      </c>
      <c r="I68" s="46">
        <v>7880</v>
      </c>
      <c r="J68" s="46">
        <v>7605</v>
      </c>
      <c r="K68" s="46">
        <v>7148</v>
      </c>
      <c r="L68" s="46">
        <v>6737</v>
      </c>
      <c r="M68" s="46">
        <v>6342</v>
      </c>
      <c r="N68" s="46">
        <v>6018</v>
      </c>
      <c r="O68" s="46">
        <v>5767</v>
      </c>
      <c r="P68" s="46">
        <v>5675</v>
      </c>
      <c r="Q68" s="46">
        <v>5473</v>
      </c>
      <c r="R68" s="46">
        <v>5211</v>
      </c>
      <c r="S68" s="46">
        <v>5019</v>
      </c>
      <c r="T68" s="47">
        <v>4715</v>
      </c>
      <c r="U68" s="47">
        <v>4431</v>
      </c>
      <c r="V68" s="48">
        <v>4187</v>
      </c>
    </row>
    <row r="69" spans="1:22">
      <c r="A69" s="45">
        <v>42</v>
      </c>
      <c r="B69" s="45">
        <v>376</v>
      </c>
      <c r="C69" s="45">
        <v>42376</v>
      </c>
      <c r="D69" s="45" t="s">
        <v>797</v>
      </c>
      <c r="E69" s="93">
        <v>42214</v>
      </c>
      <c r="F69" s="94" t="s">
        <v>790</v>
      </c>
      <c r="G69" s="94"/>
      <c r="H69" s="46">
        <v>10239</v>
      </c>
      <c r="I69" s="46">
        <v>9778</v>
      </c>
      <c r="J69" s="46">
        <v>9272</v>
      </c>
      <c r="K69" s="46">
        <v>8755</v>
      </c>
      <c r="L69" s="46">
        <v>8144</v>
      </c>
      <c r="M69" s="46">
        <v>7653</v>
      </c>
      <c r="N69" s="46">
        <v>7599</v>
      </c>
      <c r="O69" s="46">
        <v>7933</v>
      </c>
      <c r="P69" s="46">
        <v>8142</v>
      </c>
      <c r="Q69" s="46">
        <v>8422</v>
      </c>
      <c r="R69" s="46">
        <v>7877</v>
      </c>
      <c r="S69" s="46">
        <v>8149</v>
      </c>
      <c r="T69" s="47">
        <v>8228</v>
      </c>
      <c r="U69" s="47">
        <v>7893</v>
      </c>
      <c r="V69" s="48">
        <v>7456</v>
      </c>
    </row>
    <row r="70" spans="1:22">
      <c r="A70" s="45">
        <v>42</v>
      </c>
      <c r="B70" s="45">
        <v>307</v>
      </c>
      <c r="C70" s="45">
        <v>42307</v>
      </c>
      <c r="D70" s="45" t="s">
        <v>798</v>
      </c>
      <c r="E70" s="45">
        <v>42307</v>
      </c>
      <c r="F70" s="45" t="s">
        <v>798</v>
      </c>
      <c r="G70" s="45"/>
      <c r="H70" s="46">
        <v>10825</v>
      </c>
      <c r="I70" s="46">
        <v>10979</v>
      </c>
      <c r="J70" s="46">
        <v>11464</v>
      </c>
      <c r="K70" s="46">
        <v>11500</v>
      </c>
      <c r="L70" s="46">
        <v>12078</v>
      </c>
      <c r="M70" s="46">
        <v>14008</v>
      </c>
      <c r="N70" s="46">
        <v>18597</v>
      </c>
      <c r="O70" s="46">
        <v>28824</v>
      </c>
      <c r="P70" s="46">
        <v>30896</v>
      </c>
      <c r="Q70" s="46">
        <v>33640</v>
      </c>
      <c r="R70" s="46">
        <v>35377</v>
      </c>
      <c r="S70" s="46">
        <v>40356</v>
      </c>
      <c r="T70" s="47">
        <v>42655</v>
      </c>
      <c r="U70" s="47">
        <v>42535</v>
      </c>
      <c r="V70" s="48">
        <v>42548</v>
      </c>
    </row>
    <row r="71" spans="1:22">
      <c r="A71" s="45">
        <v>42</v>
      </c>
      <c r="B71" s="45">
        <v>308</v>
      </c>
      <c r="C71" s="45">
        <v>42308</v>
      </c>
      <c r="D71" s="45" t="s">
        <v>799</v>
      </c>
      <c r="E71" s="45">
        <v>42308</v>
      </c>
      <c r="F71" s="45" t="s">
        <v>799</v>
      </c>
      <c r="G71" s="45"/>
      <c r="H71" s="46">
        <v>7882</v>
      </c>
      <c r="I71" s="46">
        <v>7906</v>
      </c>
      <c r="J71" s="46">
        <v>7999</v>
      </c>
      <c r="K71" s="46">
        <v>8005</v>
      </c>
      <c r="L71" s="46">
        <v>8479</v>
      </c>
      <c r="M71" s="46">
        <v>11406</v>
      </c>
      <c r="N71" s="46">
        <v>15818</v>
      </c>
      <c r="O71" s="46">
        <v>20377</v>
      </c>
      <c r="P71" s="46">
        <v>23536</v>
      </c>
      <c r="Q71" s="46">
        <v>25226</v>
      </c>
      <c r="R71" s="46">
        <v>26932</v>
      </c>
      <c r="S71" s="46">
        <v>28065</v>
      </c>
      <c r="T71" s="47">
        <v>29127</v>
      </c>
      <c r="U71" s="47">
        <v>30110</v>
      </c>
      <c r="V71" s="48">
        <v>29804</v>
      </c>
    </row>
    <row r="72" spans="1:22">
      <c r="A72" s="45">
        <v>42</v>
      </c>
      <c r="B72" s="45">
        <v>321</v>
      </c>
      <c r="C72" s="45">
        <v>42321</v>
      </c>
      <c r="D72" s="45" t="s">
        <v>800</v>
      </c>
      <c r="E72" s="45">
        <v>42321</v>
      </c>
      <c r="F72" s="45" t="s">
        <v>800</v>
      </c>
      <c r="G72" s="45"/>
      <c r="H72" s="46">
        <v>13539</v>
      </c>
      <c r="I72" s="46">
        <v>13287</v>
      </c>
      <c r="J72" s="46">
        <v>13515</v>
      </c>
      <c r="K72" s="46">
        <v>12553</v>
      </c>
      <c r="L72" s="46">
        <v>11413</v>
      </c>
      <c r="M72" s="46">
        <v>10713</v>
      </c>
      <c r="N72" s="46">
        <v>10335</v>
      </c>
      <c r="O72" s="46">
        <v>10353</v>
      </c>
      <c r="P72" s="46">
        <v>10363</v>
      </c>
      <c r="Q72" s="46">
        <v>10188</v>
      </c>
      <c r="R72" s="46">
        <v>10349</v>
      </c>
      <c r="S72" s="46">
        <v>10026</v>
      </c>
      <c r="T72" s="47">
        <v>9657</v>
      </c>
      <c r="U72" s="47">
        <v>8903</v>
      </c>
      <c r="V72" s="48">
        <v>8298</v>
      </c>
    </row>
    <row r="73" spans="1:22">
      <c r="A73" s="45">
        <v>42</v>
      </c>
      <c r="B73" s="45">
        <v>322</v>
      </c>
      <c r="C73" s="45">
        <v>42322</v>
      </c>
      <c r="D73" s="45" t="s">
        <v>801</v>
      </c>
      <c r="E73" s="45">
        <v>42322</v>
      </c>
      <c r="F73" s="45" t="s">
        <v>801</v>
      </c>
      <c r="G73" s="45"/>
      <c r="H73" s="46">
        <v>16629</v>
      </c>
      <c r="I73" s="46">
        <v>16468</v>
      </c>
      <c r="J73" s="46">
        <v>16246</v>
      </c>
      <c r="K73" s="46">
        <v>14633</v>
      </c>
      <c r="L73" s="46">
        <v>13697</v>
      </c>
      <c r="M73" s="46">
        <v>13409</v>
      </c>
      <c r="N73" s="46">
        <v>13912</v>
      </c>
      <c r="O73" s="46">
        <v>14479</v>
      </c>
      <c r="P73" s="46">
        <v>14735</v>
      </c>
      <c r="Q73" s="46">
        <v>14599</v>
      </c>
      <c r="R73" s="46">
        <v>15064</v>
      </c>
      <c r="S73" s="46">
        <v>15325</v>
      </c>
      <c r="T73" s="47">
        <v>15158</v>
      </c>
      <c r="U73" s="47">
        <v>14651</v>
      </c>
      <c r="V73" s="48">
        <v>14067</v>
      </c>
    </row>
    <row r="74" spans="1:22">
      <c r="A74" s="45">
        <v>42</v>
      </c>
      <c r="B74" s="45">
        <v>323</v>
      </c>
      <c r="C74" s="45">
        <v>42323</v>
      </c>
      <c r="D74" s="45" t="s">
        <v>802</v>
      </c>
      <c r="E74" s="45">
        <v>42323</v>
      </c>
      <c r="F74" s="45" t="s">
        <v>802</v>
      </c>
      <c r="G74" s="45"/>
      <c r="H74" s="46">
        <v>15488</v>
      </c>
      <c r="I74" s="46">
        <v>15468</v>
      </c>
      <c r="J74" s="46">
        <v>15438</v>
      </c>
      <c r="K74" s="46">
        <v>15254</v>
      </c>
      <c r="L74" s="46">
        <v>14828</v>
      </c>
      <c r="M74" s="46">
        <v>14673</v>
      </c>
      <c r="N74" s="46">
        <v>14729</v>
      </c>
      <c r="O74" s="46">
        <v>15498</v>
      </c>
      <c r="P74" s="46">
        <v>15677</v>
      </c>
      <c r="Q74" s="46">
        <v>15728</v>
      </c>
      <c r="R74" s="46">
        <v>15565</v>
      </c>
      <c r="S74" s="46">
        <v>15462</v>
      </c>
      <c r="T74" s="47">
        <v>15367</v>
      </c>
      <c r="U74" s="47">
        <v>15227</v>
      </c>
      <c r="V74" s="48">
        <v>14891</v>
      </c>
    </row>
    <row r="75" spans="1:22">
      <c r="A75" s="45">
        <v>42</v>
      </c>
      <c r="B75" s="45">
        <v>383</v>
      </c>
      <c r="C75" s="45">
        <v>42383</v>
      </c>
      <c r="D75" s="45" t="s">
        <v>803</v>
      </c>
      <c r="E75" s="45">
        <v>42383</v>
      </c>
      <c r="F75" s="45" t="s">
        <v>803</v>
      </c>
      <c r="G75" s="45"/>
      <c r="H75" s="46">
        <v>10753</v>
      </c>
      <c r="I75" s="46">
        <v>10968</v>
      </c>
      <c r="J75" s="46">
        <v>10912</v>
      </c>
      <c r="K75" s="46">
        <v>10276</v>
      </c>
      <c r="L75" s="46">
        <v>9126</v>
      </c>
      <c r="M75" s="46">
        <v>7552</v>
      </c>
      <c r="N75" s="46">
        <v>6374</v>
      </c>
      <c r="O75" s="46">
        <v>5684</v>
      </c>
      <c r="P75" s="46">
        <v>5101</v>
      </c>
      <c r="Q75" s="46">
        <v>4651</v>
      </c>
      <c r="R75" s="46">
        <v>4238</v>
      </c>
      <c r="S75" s="46">
        <v>3765</v>
      </c>
      <c r="T75" s="47">
        <v>3268</v>
      </c>
      <c r="U75" s="47">
        <v>2849</v>
      </c>
      <c r="V75" s="48">
        <v>2560</v>
      </c>
    </row>
    <row r="76" spans="1:22">
      <c r="A76" s="45">
        <v>42</v>
      </c>
      <c r="B76" s="45">
        <v>391</v>
      </c>
      <c r="C76" s="45">
        <v>42391</v>
      </c>
      <c r="D76" s="45" t="s">
        <v>804</v>
      </c>
      <c r="E76" s="45">
        <v>42391</v>
      </c>
      <c r="F76" s="45" t="s">
        <v>804</v>
      </c>
      <c r="G76" s="45"/>
      <c r="H76" s="46">
        <v>17255</v>
      </c>
      <c r="I76" s="46">
        <v>20166</v>
      </c>
      <c r="J76" s="46">
        <v>19964</v>
      </c>
      <c r="K76" s="46">
        <v>19982</v>
      </c>
      <c r="L76" s="46">
        <v>12767</v>
      </c>
      <c r="M76" s="46">
        <v>10987</v>
      </c>
      <c r="N76" s="46">
        <v>11035</v>
      </c>
      <c r="O76" s="46">
        <v>11812</v>
      </c>
      <c r="P76" s="46">
        <v>12212</v>
      </c>
      <c r="Q76" s="46">
        <v>12068</v>
      </c>
      <c r="R76" s="46">
        <v>12695</v>
      </c>
      <c r="S76" s="46">
        <v>13335</v>
      </c>
      <c r="T76" s="47">
        <v>13697</v>
      </c>
      <c r="U76" s="47">
        <v>13599</v>
      </c>
      <c r="V76" s="48">
        <v>13626</v>
      </c>
    </row>
    <row r="77" spans="1:22">
      <c r="A77" s="45">
        <v>42</v>
      </c>
      <c r="B77" s="45">
        <v>406</v>
      </c>
      <c r="C77" s="45">
        <v>42406</v>
      </c>
      <c r="D77" s="45" t="s">
        <v>805</v>
      </c>
      <c r="E77" s="93">
        <v>42411</v>
      </c>
      <c r="F77" s="94" t="s">
        <v>806</v>
      </c>
      <c r="G77" s="94"/>
      <c r="H77" s="46">
        <v>9389</v>
      </c>
      <c r="I77" s="46">
        <v>11046</v>
      </c>
      <c r="J77" s="46">
        <v>11609</v>
      </c>
      <c r="K77" s="46">
        <v>10887</v>
      </c>
      <c r="L77" s="46">
        <v>9433</v>
      </c>
      <c r="M77" s="46">
        <v>8467</v>
      </c>
      <c r="N77" s="46">
        <v>7214</v>
      </c>
      <c r="O77" s="46">
        <v>6500</v>
      </c>
      <c r="P77" s="46">
        <v>5886</v>
      </c>
      <c r="Q77" s="46">
        <v>5253</v>
      </c>
      <c r="R77" s="46">
        <v>4759</v>
      </c>
      <c r="S77" s="46">
        <v>4299</v>
      </c>
      <c r="T77" s="47">
        <v>3689</v>
      </c>
      <c r="U77" s="47">
        <v>3260</v>
      </c>
      <c r="V77" s="48">
        <v>2810</v>
      </c>
    </row>
    <row r="78" spans="1:22">
      <c r="A78" s="45">
        <v>42</v>
      </c>
      <c r="B78" s="45">
        <v>407</v>
      </c>
      <c r="C78" s="45">
        <v>42407</v>
      </c>
      <c r="D78" s="45" t="s">
        <v>807</v>
      </c>
      <c r="E78" s="93">
        <v>42411</v>
      </c>
      <c r="F78" s="94" t="s">
        <v>806</v>
      </c>
      <c r="G78" s="94"/>
      <c r="H78" s="46">
        <v>10498</v>
      </c>
      <c r="I78" s="46">
        <v>11117</v>
      </c>
      <c r="J78" s="46">
        <v>12028</v>
      </c>
      <c r="K78" s="46">
        <v>11963</v>
      </c>
      <c r="L78" s="46">
        <v>11329</v>
      </c>
      <c r="M78" s="46">
        <v>10165</v>
      </c>
      <c r="N78" s="46">
        <v>9611</v>
      </c>
      <c r="O78" s="46">
        <v>9257</v>
      </c>
      <c r="P78" s="46">
        <v>9416</v>
      </c>
      <c r="Q78" s="46">
        <v>8368</v>
      </c>
      <c r="R78" s="46">
        <v>8129</v>
      </c>
      <c r="S78" s="46">
        <v>7368</v>
      </c>
      <c r="T78" s="47">
        <v>6911</v>
      </c>
      <c r="U78" s="47">
        <v>6129</v>
      </c>
      <c r="V78" s="48">
        <v>5641</v>
      </c>
    </row>
    <row r="79" spans="1:22">
      <c r="A79" s="45">
        <v>42</v>
      </c>
      <c r="B79" s="45">
        <v>408</v>
      </c>
      <c r="C79" s="45">
        <v>42408</v>
      </c>
      <c r="D79" s="45" t="s">
        <v>808</v>
      </c>
      <c r="E79" s="93">
        <v>42411</v>
      </c>
      <c r="F79" s="94" t="s">
        <v>806</v>
      </c>
      <c r="G79" s="94"/>
      <c r="H79" s="46">
        <v>10011</v>
      </c>
      <c r="I79" s="46">
        <v>9914</v>
      </c>
      <c r="J79" s="46">
        <v>10762</v>
      </c>
      <c r="K79" s="46">
        <v>10836</v>
      </c>
      <c r="L79" s="46">
        <v>10328</v>
      </c>
      <c r="M79" s="46">
        <v>9273</v>
      </c>
      <c r="N79" s="46">
        <v>8305</v>
      </c>
      <c r="O79" s="46">
        <v>7118</v>
      </c>
      <c r="P79" s="46">
        <v>6468</v>
      </c>
      <c r="Q79" s="46">
        <v>5718</v>
      </c>
      <c r="R79" s="46">
        <v>5288</v>
      </c>
      <c r="S79" s="46">
        <v>4996</v>
      </c>
      <c r="T79" s="47">
        <v>4645</v>
      </c>
      <c r="U79" s="47">
        <v>4112</v>
      </c>
      <c r="V79" s="48">
        <v>3667</v>
      </c>
    </row>
    <row r="80" spans="1:22">
      <c r="A80" s="45">
        <v>42</v>
      </c>
      <c r="B80" s="45">
        <v>409</v>
      </c>
      <c r="C80" s="45">
        <v>42409</v>
      </c>
      <c r="D80" s="45" t="s">
        <v>809</v>
      </c>
      <c r="E80" s="93">
        <v>42411</v>
      </c>
      <c r="F80" s="94" t="s">
        <v>806</v>
      </c>
      <c r="G80" s="94"/>
      <c r="H80" s="46">
        <v>11058</v>
      </c>
      <c r="I80" s="46">
        <v>12208</v>
      </c>
      <c r="J80" s="46">
        <v>13202</v>
      </c>
      <c r="K80" s="46">
        <v>13280</v>
      </c>
      <c r="L80" s="46">
        <v>12018</v>
      </c>
      <c r="M80" s="46">
        <v>10806</v>
      </c>
      <c r="N80" s="46">
        <v>10058</v>
      </c>
      <c r="O80" s="46">
        <v>9882</v>
      </c>
      <c r="P80" s="46">
        <v>9393</v>
      </c>
      <c r="Q80" s="46">
        <v>8551</v>
      </c>
      <c r="R80" s="46">
        <v>7918</v>
      </c>
      <c r="S80" s="46">
        <v>7564</v>
      </c>
      <c r="T80" s="47">
        <v>6880</v>
      </c>
      <c r="U80" s="47">
        <v>6106</v>
      </c>
      <c r="V80" s="48">
        <v>5550</v>
      </c>
    </row>
    <row r="81" spans="1:57">
      <c r="A81" s="45">
        <v>42</v>
      </c>
      <c r="B81" s="45">
        <v>410</v>
      </c>
      <c r="C81" s="45">
        <v>42410</v>
      </c>
      <c r="D81" s="45" t="s">
        <v>810</v>
      </c>
      <c r="E81" s="93">
        <v>42411</v>
      </c>
      <c r="F81" s="94" t="s">
        <v>806</v>
      </c>
      <c r="G81" s="94"/>
      <c r="H81" s="46">
        <v>7627</v>
      </c>
      <c r="I81" s="46">
        <v>10790</v>
      </c>
      <c r="J81" s="46">
        <v>10009</v>
      </c>
      <c r="K81" s="46">
        <v>9818</v>
      </c>
      <c r="L81" s="46">
        <v>9016</v>
      </c>
      <c r="M81" s="46">
        <v>8051</v>
      </c>
      <c r="N81" s="46">
        <v>5679</v>
      </c>
      <c r="O81" s="46">
        <v>5383</v>
      </c>
      <c r="P81" s="46">
        <v>4842</v>
      </c>
      <c r="Q81" s="46">
        <v>4233</v>
      </c>
      <c r="R81" s="46">
        <v>3751</v>
      </c>
      <c r="S81" s="46">
        <v>3332</v>
      </c>
      <c r="T81" s="47">
        <v>2914</v>
      </c>
      <c r="U81" s="47">
        <v>2467</v>
      </c>
      <c r="V81" s="48">
        <v>2050</v>
      </c>
    </row>
    <row r="84" spans="1:57">
      <c r="E84" s="44">
        <v>42201</v>
      </c>
      <c r="F84" s="44" t="s">
        <v>728</v>
      </c>
      <c r="H84" s="46">
        <f>SUM(H3:H10)</f>
        <v>319701</v>
      </c>
      <c r="I84" s="46">
        <f t="shared" ref="I84:S84" si="0">SUM(I3:I10)</f>
        <v>375222</v>
      </c>
      <c r="J84" s="46">
        <f t="shared" si="0"/>
        <v>424266</v>
      </c>
      <c r="K84" s="46">
        <f t="shared" si="0"/>
        <v>468598</v>
      </c>
      <c r="L84" s="46">
        <f t="shared" si="0"/>
        <v>484111</v>
      </c>
      <c r="M84" s="46">
        <f t="shared" si="0"/>
        <v>495445</v>
      </c>
      <c r="N84" s="46">
        <f t="shared" si="0"/>
        <v>505835</v>
      </c>
      <c r="O84" s="46">
        <f t="shared" si="0"/>
        <v>502799</v>
      </c>
      <c r="P84" s="46">
        <f t="shared" si="0"/>
        <v>505566</v>
      </c>
      <c r="Q84" s="46">
        <f t="shared" si="0"/>
        <v>494032</v>
      </c>
      <c r="R84" s="46">
        <f t="shared" si="0"/>
        <v>487063</v>
      </c>
      <c r="S84" s="46">
        <f t="shared" si="0"/>
        <v>470135</v>
      </c>
      <c r="T84" s="47">
        <v>455206</v>
      </c>
      <c r="U84" s="97">
        <v>443766</v>
      </c>
      <c r="V84" s="48">
        <v>393154</v>
      </c>
      <c r="W84" s="97"/>
      <c r="X84" s="97"/>
    </row>
    <row r="85" spans="1:57">
      <c r="E85" s="44">
        <v>42202</v>
      </c>
      <c r="F85" s="44" t="s">
        <v>735</v>
      </c>
      <c r="H85" s="46">
        <f>SUM(H11:H17)</f>
        <v>281923</v>
      </c>
      <c r="I85" s="46">
        <f t="shared" ref="I85:S85" si="1">SUM(I11:I17)</f>
        <v>313259</v>
      </c>
      <c r="J85" s="46">
        <f t="shared" si="1"/>
        <v>351820</v>
      </c>
      <c r="K85" s="95">
        <f t="shared" si="1"/>
        <v>346598</v>
      </c>
      <c r="L85" s="95">
        <f t="shared" si="1"/>
        <v>302431</v>
      </c>
      <c r="M85" s="46">
        <f t="shared" si="1"/>
        <v>287936</v>
      </c>
      <c r="N85" s="46">
        <f t="shared" si="1"/>
        <v>288368</v>
      </c>
      <c r="O85" s="46">
        <f t="shared" si="1"/>
        <v>288231</v>
      </c>
      <c r="P85" s="46">
        <f t="shared" si="1"/>
        <v>287349</v>
      </c>
      <c r="Q85" s="46">
        <f t="shared" si="1"/>
        <v>280261</v>
      </c>
      <c r="R85" s="46">
        <f t="shared" si="1"/>
        <v>279551</v>
      </c>
      <c r="S85" s="46">
        <f t="shared" si="1"/>
        <v>274399</v>
      </c>
      <c r="T85" s="47">
        <v>258262</v>
      </c>
      <c r="U85" s="97">
        <v>261101</v>
      </c>
      <c r="V85" s="48">
        <v>255439</v>
      </c>
      <c r="W85" s="97"/>
      <c r="X85" s="97"/>
    </row>
    <row r="86" spans="1:57">
      <c r="E86" s="44">
        <v>42203</v>
      </c>
      <c r="F86" s="44" t="s">
        <v>741</v>
      </c>
      <c r="H86" s="46">
        <f>SUM(H18:H19)</f>
        <v>62501</v>
      </c>
      <c r="I86" s="46">
        <f t="shared" ref="I86:S86" si="2">SUM(I18:I19)</f>
        <v>62028</v>
      </c>
      <c r="J86" s="46">
        <f t="shared" si="2"/>
        <v>60370</v>
      </c>
      <c r="K86" s="46">
        <f t="shared" si="2"/>
        <v>58693</v>
      </c>
      <c r="L86" s="46">
        <f t="shared" si="2"/>
        <v>56724</v>
      </c>
      <c r="M86" s="46">
        <f t="shared" si="2"/>
        <v>56692</v>
      </c>
      <c r="N86" s="46">
        <f t="shared" si="2"/>
        <v>57289</v>
      </c>
      <c r="O86" s="46">
        <f t="shared" si="2"/>
        <v>58890</v>
      </c>
      <c r="P86" s="46">
        <f t="shared" si="2"/>
        <v>58457</v>
      </c>
      <c r="Q86" s="46">
        <f t="shared" si="2"/>
        <v>56903</v>
      </c>
      <c r="R86" s="46">
        <f t="shared" si="2"/>
        <v>52853</v>
      </c>
      <c r="S86" s="46">
        <f t="shared" si="2"/>
        <v>51563</v>
      </c>
      <c r="T86" s="47">
        <v>50045</v>
      </c>
      <c r="U86" s="97">
        <v>47455</v>
      </c>
      <c r="V86" s="48">
        <v>45436</v>
      </c>
      <c r="W86" s="97"/>
      <c r="X86" s="97"/>
    </row>
    <row r="87" spans="1:57">
      <c r="E87" s="44">
        <v>42204</v>
      </c>
      <c r="F87" s="44" t="s">
        <v>743</v>
      </c>
      <c r="H87" s="46">
        <f>SUM(H20:H25)</f>
        <v>112573</v>
      </c>
      <c r="I87" s="46">
        <f t="shared" ref="I87:S87" si="3">SUM(I20:I25)</f>
        <v>114069</v>
      </c>
      <c r="J87" s="46">
        <f t="shared" si="3"/>
        <v>114348</v>
      </c>
      <c r="K87" s="46">
        <f t="shared" si="3"/>
        <v>110965</v>
      </c>
      <c r="L87" s="46">
        <f t="shared" si="3"/>
        <v>107672</v>
      </c>
      <c r="M87" s="46">
        <f t="shared" si="3"/>
        <v>107030</v>
      </c>
      <c r="N87" s="46">
        <f t="shared" si="3"/>
        <v>114822</v>
      </c>
      <c r="O87" s="46">
        <f t="shared" si="3"/>
        <v>127339</v>
      </c>
      <c r="P87" s="46">
        <f t="shared" si="3"/>
        <v>134804</v>
      </c>
      <c r="Q87" s="46">
        <f t="shared" si="3"/>
        <v>138918</v>
      </c>
      <c r="R87" s="46">
        <f t="shared" si="3"/>
        <v>142517</v>
      </c>
      <c r="S87" s="46">
        <f t="shared" si="3"/>
        <v>144299</v>
      </c>
      <c r="T87" s="47">
        <v>144034</v>
      </c>
      <c r="U87" s="97">
        <v>140752</v>
      </c>
      <c r="V87" s="48">
        <v>138078</v>
      </c>
      <c r="W87" s="97"/>
      <c r="X87" s="97"/>
    </row>
    <row r="88" spans="1:57">
      <c r="E88" s="44">
        <v>42205</v>
      </c>
      <c r="F88" s="44" t="s">
        <v>749</v>
      </c>
      <c r="H88" s="46">
        <f>SUM(H26)</f>
        <v>57125</v>
      </c>
      <c r="I88" s="46">
        <f t="shared" ref="I88:S88" si="4">SUM(I26)</f>
        <v>56451</v>
      </c>
      <c r="J88" s="46">
        <f t="shared" si="4"/>
        <v>61503</v>
      </c>
      <c r="K88" s="46">
        <f t="shared" si="4"/>
        <v>59752</v>
      </c>
      <c r="L88" s="46">
        <f t="shared" si="4"/>
        <v>56425</v>
      </c>
      <c r="M88" s="46">
        <f t="shared" si="4"/>
        <v>56538</v>
      </c>
      <c r="N88" s="46">
        <f t="shared" si="4"/>
        <v>60919</v>
      </c>
      <c r="O88" s="46">
        <f t="shared" si="4"/>
        <v>65538</v>
      </c>
      <c r="P88" s="46">
        <f t="shared" si="4"/>
        <v>69472</v>
      </c>
      <c r="Q88" s="46">
        <f t="shared" si="4"/>
        <v>73435</v>
      </c>
      <c r="R88" s="46">
        <f t="shared" si="4"/>
        <v>79279</v>
      </c>
      <c r="S88" s="46">
        <f t="shared" si="4"/>
        <v>84414</v>
      </c>
      <c r="T88" s="47">
        <v>88040</v>
      </c>
      <c r="U88" s="97">
        <v>90517</v>
      </c>
      <c r="V88" s="48">
        <v>92757</v>
      </c>
      <c r="W88" s="97"/>
      <c r="X88" s="97"/>
    </row>
    <row r="89" spans="1:57">
      <c r="E89" s="44">
        <v>42207</v>
      </c>
      <c r="F89" s="44" t="s">
        <v>750</v>
      </c>
      <c r="H89" s="46">
        <f>SUM(H27:H30)</f>
        <v>66252</v>
      </c>
      <c r="I89" s="46">
        <f t="shared" ref="I89:S89" si="5">SUM(I27:I30)</f>
        <v>69121</v>
      </c>
      <c r="J89" s="46">
        <f t="shared" si="5"/>
        <v>71044</v>
      </c>
      <c r="K89" s="46">
        <f t="shared" si="5"/>
        <v>67880</v>
      </c>
      <c r="L89" s="46">
        <f t="shared" si="5"/>
        <v>61660</v>
      </c>
      <c r="M89" s="46">
        <f t="shared" si="5"/>
        <v>55661</v>
      </c>
      <c r="N89" s="46">
        <f t="shared" si="5"/>
        <v>52410</v>
      </c>
      <c r="O89" s="46">
        <f t="shared" si="5"/>
        <v>50849</v>
      </c>
      <c r="P89" s="46">
        <f t="shared" si="5"/>
        <v>48719</v>
      </c>
      <c r="Q89" s="46">
        <f t="shared" si="5"/>
        <v>46572</v>
      </c>
      <c r="R89" s="46">
        <f t="shared" si="5"/>
        <v>43966</v>
      </c>
      <c r="S89" s="46">
        <f t="shared" si="5"/>
        <v>41586</v>
      </c>
      <c r="T89" s="47">
        <v>38389</v>
      </c>
      <c r="U89" s="97">
        <v>34905</v>
      </c>
      <c r="V89" s="48">
        <v>31920</v>
      </c>
      <c r="W89" s="97"/>
      <c r="X89" s="97"/>
    </row>
    <row r="90" spans="1:57">
      <c r="E90" s="44">
        <v>42208</v>
      </c>
      <c r="F90" s="44" t="s">
        <v>754</v>
      </c>
      <c r="H90" s="46">
        <f>SUM(H31:H33)</f>
        <v>53292</v>
      </c>
      <c r="I90" s="46">
        <f t="shared" ref="I90:S90" si="6">SUM(I31:I33)</f>
        <v>57777</v>
      </c>
      <c r="J90" s="46">
        <f t="shared" si="6"/>
        <v>58388</v>
      </c>
      <c r="K90" s="46">
        <f t="shared" si="6"/>
        <v>60912</v>
      </c>
      <c r="L90" s="46">
        <f t="shared" si="6"/>
        <v>46982</v>
      </c>
      <c r="M90" s="46">
        <f t="shared" si="6"/>
        <v>36598</v>
      </c>
      <c r="N90" s="46">
        <f t="shared" si="6"/>
        <v>33042</v>
      </c>
      <c r="O90" s="46">
        <f t="shared" si="6"/>
        <v>32478</v>
      </c>
      <c r="P90" s="46">
        <f t="shared" si="6"/>
        <v>32312</v>
      </c>
      <c r="Q90" s="46">
        <f t="shared" si="6"/>
        <v>31254</v>
      </c>
      <c r="R90" s="46">
        <f t="shared" si="6"/>
        <v>30470</v>
      </c>
      <c r="S90" s="46">
        <f t="shared" si="6"/>
        <v>28370</v>
      </c>
      <c r="T90" s="47">
        <v>26993</v>
      </c>
      <c r="U90" s="97">
        <v>25145</v>
      </c>
      <c r="V90" s="48">
        <v>23309</v>
      </c>
      <c r="W90" s="97"/>
      <c r="X90" s="97"/>
    </row>
    <row r="91" spans="1:57">
      <c r="E91" s="44">
        <v>42209</v>
      </c>
      <c r="F91" s="44" t="s">
        <v>758</v>
      </c>
      <c r="H91" s="46">
        <f>SUM(H34:H39)</f>
        <v>57482</v>
      </c>
      <c r="I91" s="46">
        <f t="shared" ref="I91:S91" si="7">SUM(I34:I39)</f>
        <v>60376</v>
      </c>
      <c r="J91" s="46">
        <f t="shared" si="7"/>
        <v>67140</v>
      </c>
      <c r="K91" s="46">
        <f t="shared" si="7"/>
        <v>69556</v>
      </c>
      <c r="L91" s="46">
        <f t="shared" si="7"/>
        <v>65304</v>
      </c>
      <c r="M91" s="46">
        <f t="shared" si="7"/>
        <v>58672</v>
      </c>
      <c r="N91" s="46">
        <f t="shared" si="7"/>
        <v>52472</v>
      </c>
      <c r="O91" s="46">
        <f t="shared" si="7"/>
        <v>50810</v>
      </c>
      <c r="P91" s="46">
        <f t="shared" si="7"/>
        <v>48875</v>
      </c>
      <c r="Q91" s="46">
        <f t="shared" si="7"/>
        <v>46064</v>
      </c>
      <c r="R91" s="46">
        <f t="shared" si="7"/>
        <v>43513</v>
      </c>
      <c r="S91" s="46">
        <f t="shared" si="7"/>
        <v>41230</v>
      </c>
      <c r="T91" s="47">
        <v>38481</v>
      </c>
      <c r="U91" s="97">
        <v>34407</v>
      </c>
      <c r="V91" s="48">
        <v>31457</v>
      </c>
      <c r="W91" s="97"/>
      <c r="X91" s="97"/>
    </row>
    <row r="92" spans="1:57">
      <c r="E92" s="44">
        <v>42210</v>
      </c>
      <c r="F92" s="44" t="s">
        <v>765</v>
      </c>
      <c r="H92" s="46">
        <f>SUM(H40:H43)</f>
        <v>50637</v>
      </c>
      <c r="I92" s="46">
        <f t="shared" ref="I92:S92" si="8">SUM(I40:I43)</f>
        <v>51616</v>
      </c>
      <c r="J92" s="46">
        <f t="shared" si="8"/>
        <v>51765</v>
      </c>
      <c r="K92" s="46">
        <f t="shared" si="8"/>
        <v>50497</v>
      </c>
      <c r="L92" s="46">
        <f t="shared" si="8"/>
        <v>45654</v>
      </c>
      <c r="M92" s="46">
        <f t="shared" si="8"/>
        <v>42983</v>
      </c>
      <c r="N92" s="46">
        <f t="shared" si="8"/>
        <v>41871</v>
      </c>
      <c r="O92" s="46">
        <f t="shared" si="8"/>
        <v>41035</v>
      </c>
      <c r="P92" s="46">
        <f t="shared" si="8"/>
        <v>39528</v>
      </c>
      <c r="Q92" s="46">
        <f t="shared" si="8"/>
        <v>37308</v>
      </c>
      <c r="R92" s="46">
        <f t="shared" si="8"/>
        <v>35089</v>
      </c>
      <c r="S92" s="46">
        <f t="shared" si="8"/>
        <v>33538</v>
      </c>
      <c r="T92" s="47">
        <v>31414</v>
      </c>
      <c r="U92" s="97">
        <v>29377</v>
      </c>
      <c r="V92" s="48">
        <v>27103</v>
      </c>
      <c r="W92" s="97"/>
      <c r="X92" s="97"/>
    </row>
    <row r="93" spans="1:57">
      <c r="E93" s="44">
        <v>42211</v>
      </c>
      <c r="F93" s="44" t="s">
        <v>770</v>
      </c>
      <c r="H93" s="46">
        <f>SUM(H44:H49)</f>
        <v>86209</v>
      </c>
      <c r="I93" s="46">
        <f t="shared" ref="I93:S93" si="9">SUM(I44:I49)</f>
        <v>90369</v>
      </c>
      <c r="J93" s="46">
        <f t="shared" si="9"/>
        <v>91973</v>
      </c>
      <c r="K93" s="46">
        <f t="shared" si="9"/>
        <v>87232</v>
      </c>
      <c r="L93" s="46">
        <f t="shared" si="9"/>
        <v>78642</v>
      </c>
      <c r="M93" s="46">
        <f t="shared" si="9"/>
        <v>68649</v>
      </c>
      <c r="N93" s="46">
        <f t="shared" si="9"/>
        <v>63410</v>
      </c>
      <c r="O93" s="46">
        <f t="shared" si="9"/>
        <v>60947</v>
      </c>
      <c r="P93" s="46">
        <f t="shared" si="9"/>
        <v>57736</v>
      </c>
      <c r="Q93" s="46">
        <f t="shared" si="9"/>
        <v>54143</v>
      </c>
      <c r="R93" s="46">
        <f t="shared" si="9"/>
        <v>51295</v>
      </c>
      <c r="S93" s="46">
        <f t="shared" si="9"/>
        <v>48533</v>
      </c>
      <c r="T93" s="47">
        <v>44765</v>
      </c>
      <c r="U93" s="97">
        <v>40622</v>
      </c>
      <c r="V93" s="48">
        <v>37327</v>
      </c>
      <c r="W93" s="97"/>
      <c r="X93" s="97"/>
    </row>
    <row r="94" spans="1:57">
      <c r="E94" s="44">
        <v>42212</v>
      </c>
      <c r="F94" s="44" t="s">
        <v>777</v>
      </c>
      <c r="H94" s="46">
        <f>SUM(H50:H54)</f>
        <v>73144</v>
      </c>
      <c r="I94" s="46">
        <f t="shared" ref="I94:S94" si="10">SUM(I50:I54)</f>
        <v>80999</v>
      </c>
      <c r="J94" s="46">
        <f t="shared" si="10"/>
        <v>84161</v>
      </c>
      <c r="K94" s="46">
        <f t="shared" si="10"/>
        <v>80784</v>
      </c>
      <c r="L94" s="46">
        <f t="shared" si="10"/>
        <v>60591</v>
      </c>
      <c r="M94" s="46">
        <f t="shared" si="10"/>
        <v>42769</v>
      </c>
      <c r="N94" s="46">
        <f t="shared" si="10"/>
        <v>41941</v>
      </c>
      <c r="O94" s="46">
        <f t="shared" si="10"/>
        <v>41064</v>
      </c>
      <c r="P94" s="46">
        <f t="shared" si="10"/>
        <v>39670</v>
      </c>
      <c r="Q94" s="46">
        <f t="shared" si="10"/>
        <v>37610</v>
      </c>
      <c r="R94" s="46">
        <f t="shared" si="10"/>
        <v>36327</v>
      </c>
      <c r="S94" s="46">
        <f t="shared" si="10"/>
        <v>35288</v>
      </c>
      <c r="T94" s="47">
        <v>33680</v>
      </c>
      <c r="U94" s="97">
        <v>31176</v>
      </c>
      <c r="V94" s="48">
        <v>28691</v>
      </c>
      <c r="W94" s="97"/>
      <c r="X94" s="97"/>
    </row>
    <row r="95" spans="1:57" ht="13.5">
      <c r="E95" s="44">
        <v>42213</v>
      </c>
      <c r="F95" s="44" t="s">
        <v>782</v>
      </c>
      <c r="H95" s="46">
        <f>SUM(H55:H61)</f>
        <v>78626</v>
      </c>
      <c r="I95" s="46">
        <f t="shared" ref="I95:S95" si="11">SUM(I55:I61)</f>
        <v>75561</v>
      </c>
      <c r="J95" s="46">
        <f t="shared" si="11"/>
        <v>73739</v>
      </c>
      <c r="K95" s="46">
        <f t="shared" si="11"/>
        <v>70418</v>
      </c>
      <c r="L95" s="46">
        <f t="shared" si="11"/>
        <v>65803</v>
      </c>
      <c r="M95" s="46">
        <f t="shared" si="11"/>
        <v>61901</v>
      </c>
      <c r="N95" s="46">
        <f t="shared" si="11"/>
        <v>60107</v>
      </c>
      <c r="O95" s="46">
        <f t="shared" si="11"/>
        <v>58861</v>
      </c>
      <c r="P95" s="46">
        <f t="shared" si="11"/>
        <v>57380</v>
      </c>
      <c r="Q95" s="46">
        <f t="shared" si="11"/>
        <v>55408</v>
      </c>
      <c r="R95" s="46">
        <f t="shared" si="11"/>
        <v>54048</v>
      </c>
      <c r="S95" s="46">
        <f t="shared" si="11"/>
        <v>52230</v>
      </c>
      <c r="T95" s="47">
        <v>49998</v>
      </c>
      <c r="U95" s="97">
        <v>47245</v>
      </c>
      <c r="V95" s="48">
        <v>44115</v>
      </c>
      <c r="W95" s="97"/>
      <c r="X95" s="97"/>
      <c r="AG95"/>
      <c r="AH95">
        <v>1947</v>
      </c>
      <c r="AI95">
        <v>1950</v>
      </c>
      <c r="AJ95">
        <v>1955</v>
      </c>
      <c r="AK95">
        <v>1960</v>
      </c>
      <c r="AL95">
        <v>1965</v>
      </c>
      <c r="AM95">
        <v>1970</v>
      </c>
      <c r="AN95">
        <v>1975</v>
      </c>
      <c r="AO95">
        <v>1980</v>
      </c>
      <c r="AP95">
        <v>1985</v>
      </c>
      <c r="AQ95">
        <v>1990</v>
      </c>
      <c r="AR95">
        <v>1995</v>
      </c>
      <c r="AS95">
        <v>2000</v>
      </c>
      <c r="AT95">
        <v>2005</v>
      </c>
      <c r="AU95">
        <v>2010</v>
      </c>
      <c r="AV95" s="44">
        <v>2015</v>
      </c>
      <c r="AW95"/>
      <c r="AX95"/>
      <c r="AY95"/>
      <c r="AZ95"/>
      <c r="BA95"/>
      <c r="BB95"/>
      <c r="BC95"/>
      <c r="BD95"/>
    </row>
    <row r="96" spans="1:57" ht="13.5">
      <c r="E96" s="44">
        <v>42214</v>
      </c>
      <c r="F96" s="44" t="s">
        <v>790</v>
      </c>
      <c r="H96" s="46">
        <f>SUM(H62:H69)</f>
        <v>91255</v>
      </c>
      <c r="I96" s="46">
        <f t="shared" ref="I96:S96" si="12">SUM(I62:I69)</f>
        <v>88327</v>
      </c>
      <c r="J96" s="46">
        <f t="shared" si="12"/>
        <v>83931</v>
      </c>
      <c r="K96" s="46">
        <f t="shared" si="12"/>
        <v>79549</v>
      </c>
      <c r="L96" s="46">
        <f t="shared" si="12"/>
        <v>74734</v>
      </c>
      <c r="M96" s="46">
        <f t="shared" si="12"/>
        <v>69861</v>
      </c>
      <c r="N96" s="46">
        <f t="shared" si="12"/>
        <v>67759</v>
      </c>
      <c r="O96" s="46">
        <f t="shared" si="12"/>
        <v>66556</v>
      </c>
      <c r="P96" s="46">
        <f t="shared" si="12"/>
        <v>65575</v>
      </c>
      <c r="Q96" s="46">
        <f t="shared" si="12"/>
        <v>62828</v>
      </c>
      <c r="R96" s="46">
        <f t="shared" si="12"/>
        <v>58898</v>
      </c>
      <c r="S96" s="46">
        <f t="shared" si="12"/>
        <v>57045</v>
      </c>
      <c r="T96" s="47">
        <v>54045</v>
      </c>
      <c r="U96" s="97">
        <v>50363</v>
      </c>
      <c r="V96" s="48">
        <v>46535</v>
      </c>
      <c r="W96" s="97"/>
      <c r="X96" s="97"/>
      <c r="AG96" t="s">
        <v>728</v>
      </c>
      <c r="AH96" s="53">
        <f>H107</f>
        <v>319701</v>
      </c>
      <c r="AI96" s="53">
        <f>I107</f>
        <v>375222</v>
      </c>
      <c r="AJ96" s="53">
        <f>J107</f>
        <v>424266</v>
      </c>
      <c r="AK96" s="53">
        <f>K107</f>
        <v>468598</v>
      </c>
      <c r="AL96" s="53">
        <f>L107</f>
        <v>484111</v>
      </c>
      <c r="AM96" s="53">
        <f>M107</f>
        <v>495445</v>
      </c>
      <c r="AN96" s="53">
        <f>N107</f>
        <v>505835</v>
      </c>
      <c r="AO96" s="53">
        <f>O107</f>
        <v>502799</v>
      </c>
      <c r="AP96" s="53">
        <f>P107</f>
        <v>505566</v>
      </c>
      <c r="AQ96" s="53">
        <f>Q107</f>
        <v>494032</v>
      </c>
      <c r="AR96" s="53">
        <f>R107</f>
        <v>487063</v>
      </c>
      <c r="AS96" s="53">
        <f>S107</f>
        <v>470135</v>
      </c>
      <c r="AT96" s="53">
        <f>T107</f>
        <v>455206</v>
      </c>
      <c r="AU96" s="53">
        <f>U107</f>
        <v>443766</v>
      </c>
      <c r="AV96" s="53">
        <f>V107</f>
        <v>429644</v>
      </c>
      <c r="AW96" s="47"/>
      <c r="AX96" s="47"/>
      <c r="AY96" s="47"/>
      <c r="AZ96" s="47"/>
      <c r="BA96" s="47"/>
      <c r="BB96" s="47"/>
      <c r="BC96" s="47"/>
      <c r="BD96" s="47"/>
      <c r="BE96" s="47"/>
    </row>
    <row r="97" spans="5:57" ht="13.5">
      <c r="E97" s="44">
        <v>42307</v>
      </c>
      <c r="F97" s="44" t="s">
        <v>798</v>
      </c>
      <c r="H97" s="46">
        <f>SUM(H70)</f>
        <v>10825</v>
      </c>
      <c r="I97" s="46">
        <f t="shared" ref="I97:S97" si="13">SUM(I70)</f>
        <v>10979</v>
      </c>
      <c r="J97" s="46">
        <f t="shared" si="13"/>
        <v>11464</v>
      </c>
      <c r="K97" s="46">
        <f t="shared" si="13"/>
        <v>11500</v>
      </c>
      <c r="L97" s="46">
        <f t="shared" si="13"/>
        <v>12078</v>
      </c>
      <c r="M97" s="46">
        <f t="shared" si="13"/>
        <v>14008</v>
      </c>
      <c r="N97" s="46">
        <f t="shared" si="13"/>
        <v>18597</v>
      </c>
      <c r="O97" s="46">
        <f t="shared" si="13"/>
        <v>28824</v>
      </c>
      <c r="P97" s="46">
        <f t="shared" si="13"/>
        <v>30896</v>
      </c>
      <c r="Q97" s="46">
        <f t="shared" si="13"/>
        <v>33640</v>
      </c>
      <c r="R97" s="46">
        <f t="shared" si="13"/>
        <v>35377</v>
      </c>
      <c r="S97" s="46">
        <f t="shared" si="13"/>
        <v>40356</v>
      </c>
      <c r="T97" s="47">
        <v>42655</v>
      </c>
      <c r="U97" s="97">
        <v>42535</v>
      </c>
      <c r="V97" s="48">
        <v>42548</v>
      </c>
      <c r="W97" s="97"/>
      <c r="X97" s="97"/>
      <c r="AG97" t="s">
        <v>798</v>
      </c>
      <c r="AH97" s="47">
        <v>10825</v>
      </c>
      <c r="AI97" s="47">
        <v>10979</v>
      </c>
      <c r="AJ97" s="47">
        <v>11464</v>
      </c>
      <c r="AK97" s="47">
        <v>11500</v>
      </c>
      <c r="AL97" s="47">
        <v>12078</v>
      </c>
      <c r="AM97" s="47">
        <v>14008</v>
      </c>
      <c r="AN97" s="47">
        <v>18597</v>
      </c>
      <c r="AO97" s="47">
        <v>28824</v>
      </c>
      <c r="AP97" s="47">
        <v>30896</v>
      </c>
      <c r="AQ97" s="47">
        <v>33640</v>
      </c>
      <c r="AR97" s="47">
        <v>35377</v>
      </c>
      <c r="AS97" s="47">
        <v>40356</v>
      </c>
      <c r="AT97" s="47">
        <v>42655</v>
      </c>
      <c r="AU97" s="97">
        <v>42535</v>
      </c>
      <c r="AV97" s="54">
        <v>42562</v>
      </c>
      <c r="AW97" s="47"/>
      <c r="AX97" s="47"/>
      <c r="AY97" s="47"/>
      <c r="AZ97" s="47"/>
      <c r="BA97" s="47"/>
      <c r="BB97" s="47"/>
      <c r="BC97" s="47"/>
      <c r="BD97" s="47"/>
      <c r="BE97" s="47"/>
    </row>
    <row r="98" spans="5:57" ht="13.5">
      <c r="E98" s="44">
        <v>42308</v>
      </c>
      <c r="F98" s="44" t="s">
        <v>799</v>
      </c>
      <c r="H98" s="46">
        <f t="shared" ref="H98:S103" si="14">SUM(H71)</f>
        <v>7882</v>
      </c>
      <c r="I98" s="46">
        <f t="shared" si="14"/>
        <v>7906</v>
      </c>
      <c r="J98" s="46">
        <f t="shared" si="14"/>
        <v>7999</v>
      </c>
      <c r="K98" s="46">
        <f t="shared" si="14"/>
        <v>8005</v>
      </c>
      <c r="L98" s="46">
        <f t="shared" si="14"/>
        <v>8479</v>
      </c>
      <c r="M98" s="46">
        <f t="shared" si="14"/>
        <v>11406</v>
      </c>
      <c r="N98" s="46">
        <f t="shared" si="14"/>
        <v>15818</v>
      </c>
      <c r="O98" s="46">
        <f t="shared" si="14"/>
        <v>20377</v>
      </c>
      <c r="P98" s="46">
        <f t="shared" si="14"/>
        <v>23536</v>
      </c>
      <c r="Q98" s="46">
        <f t="shared" si="14"/>
        <v>25226</v>
      </c>
      <c r="R98" s="46">
        <f t="shared" si="14"/>
        <v>26932</v>
      </c>
      <c r="S98" s="46">
        <f t="shared" si="14"/>
        <v>28065</v>
      </c>
      <c r="T98" s="47">
        <v>29127</v>
      </c>
      <c r="U98" s="97">
        <v>30110</v>
      </c>
      <c r="V98" s="48">
        <v>29804</v>
      </c>
      <c r="W98" s="97"/>
      <c r="X98" s="97"/>
      <c r="AG98" t="s">
        <v>799</v>
      </c>
      <c r="AH98" s="47">
        <v>7882</v>
      </c>
      <c r="AI98" s="47">
        <v>7906</v>
      </c>
      <c r="AJ98" s="47">
        <v>7999</v>
      </c>
      <c r="AK98" s="47">
        <v>8005</v>
      </c>
      <c r="AL98" s="47">
        <v>8479</v>
      </c>
      <c r="AM98" s="47">
        <v>11406</v>
      </c>
      <c r="AN98" s="47">
        <v>15818</v>
      </c>
      <c r="AO98" s="47">
        <v>20377</v>
      </c>
      <c r="AP98" s="47">
        <v>23536</v>
      </c>
      <c r="AQ98" s="47">
        <v>25226</v>
      </c>
      <c r="AR98" s="47">
        <v>26932</v>
      </c>
      <c r="AS98" s="47">
        <v>28065</v>
      </c>
      <c r="AT98" s="47">
        <v>29127</v>
      </c>
      <c r="AU98" s="97">
        <v>30110</v>
      </c>
      <c r="AV98" s="54">
        <v>29814</v>
      </c>
      <c r="AW98" s="47"/>
      <c r="AX98" s="47"/>
      <c r="AY98" s="47"/>
      <c r="AZ98" s="47"/>
      <c r="BA98" s="47"/>
      <c r="BB98" s="47"/>
      <c r="BC98" s="47"/>
      <c r="BD98" s="47"/>
      <c r="BE98" s="47"/>
    </row>
    <row r="99" spans="5:57" ht="13.5">
      <c r="E99" s="44">
        <v>42321</v>
      </c>
      <c r="F99" s="44" t="s">
        <v>800</v>
      </c>
      <c r="H99" s="46">
        <f t="shared" si="14"/>
        <v>13539</v>
      </c>
      <c r="I99" s="46">
        <f t="shared" si="14"/>
        <v>13287</v>
      </c>
      <c r="J99" s="46">
        <f t="shared" si="14"/>
        <v>13515</v>
      </c>
      <c r="K99" s="46">
        <f t="shared" si="14"/>
        <v>12553</v>
      </c>
      <c r="L99" s="46">
        <f t="shared" si="14"/>
        <v>11413</v>
      </c>
      <c r="M99" s="46">
        <f t="shared" si="14"/>
        <v>10713</v>
      </c>
      <c r="N99" s="46">
        <f t="shared" si="14"/>
        <v>10335</v>
      </c>
      <c r="O99" s="46">
        <f t="shared" si="14"/>
        <v>10353</v>
      </c>
      <c r="P99" s="46">
        <f t="shared" si="14"/>
        <v>10363</v>
      </c>
      <c r="Q99" s="46">
        <f t="shared" si="14"/>
        <v>10188</v>
      </c>
      <c r="R99" s="46">
        <f t="shared" si="14"/>
        <v>10349</v>
      </c>
      <c r="S99" s="46">
        <f t="shared" si="14"/>
        <v>10026</v>
      </c>
      <c r="T99" s="47">
        <v>9657</v>
      </c>
      <c r="U99" s="97">
        <v>8903</v>
      </c>
      <c r="V99" s="48">
        <v>8298</v>
      </c>
      <c r="W99" s="97"/>
      <c r="X99" s="97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47"/>
      <c r="AX99" s="47"/>
      <c r="AY99" s="47"/>
      <c r="AZ99" s="47"/>
      <c r="BA99" s="47"/>
      <c r="BB99" s="47"/>
      <c r="BC99" s="47"/>
      <c r="BD99" s="47"/>
      <c r="BE99" s="47"/>
    </row>
    <row r="100" spans="5:57" ht="13.5">
      <c r="E100" s="44">
        <v>42322</v>
      </c>
      <c r="F100" s="44" t="s">
        <v>801</v>
      </c>
      <c r="H100" s="46">
        <f t="shared" si="14"/>
        <v>16629</v>
      </c>
      <c r="I100" s="46">
        <f t="shared" si="14"/>
        <v>16468</v>
      </c>
      <c r="J100" s="46">
        <f t="shared" si="14"/>
        <v>16246</v>
      </c>
      <c r="K100" s="46">
        <f t="shared" si="14"/>
        <v>14633</v>
      </c>
      <c r="L100" s="46">
        <f t="shared" si="14"/>
        <v>13697</v>
      </c>
      <c r="M100" s="46">
        <f t="shared" si="14"/>
        <v>13409</v>
      </c>
      <c r="N100" s="46">
        <f t="shared" si="14"/>
        <v>13912</v>
      </c>
      <c r="O100" s="46">
        <f t="shared" si="14"/>
        <v>14479</v>
      </c>
      <c r="P100" s="46">
        <f t="shared" si="14"/>
        <v>14735</v>
      </c>
      <c r="Q100" s="46">
        <f t="shared" si="14"/>
        <v>14599</v>
      </c>
      <c r="R100" s="46">
        <f t="shared" si="14"/>
        <v>15064</v>
      </c>
      <c r="S100" s="46">
        <f t="shared" si="14"/>
        <v>15325</v>
      </c>
      <c r="T100" s="47">
        <v>15158</v>
      </c>
      <c r="U100" s="97">
        <v>14651</v>
      </c>
      <c r="V100" s="48">
        <v>14067</v>
      </c>
      <c r="W100" s="97"/>
      <c r="X100" s="97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</row>
    <row r="101" spans="5:57" ht="13.5">
      <c r="E101" s="44">
        <v>42323</v>
      </c>
      <c r="F101" s="44" t="s">
        <v>802</v>
      </c>
      <c r="H101" s="46">
        <f t="shared" si="14"/>
        <v>15488</v>
      </c>
      <c r="I101" s="46">
        <f t="shared" si="14"/>
        <v>15468</v>
      </c>
      <c r="J101" s="46">
        <f t="shared" si="14"/>
        <v>15438</v>
      </c>
      <c r="K101" s="46">
        <f t="shared" si="14"/>
        <v>15254</v>
      </c>
      <c r="L101" s="46">
        <f t="shared" si="14"/>
        <v>14828</v>
      </c>
      <c r="M101" s="46">
        <f t="shared" si="14"/>
        <v>14673</v>
      </c>
      <c r="N101" s="46">
        <f t="shared" si="14"/>
        <v>14729</v>
      </c>
      <c r="O101" s="46">
        <f t="shared" si="14"/>
        <v>15498</v>
      </c>
      <c r="P101" s="46">
        <f t="shared" si="14"/>
        <v>15677</v>
      </c>
      <c r="Q101" s="46">
        <f t="shared" si="14"/>
        <v>15728</v>
      </c>
      <c r="R101" s="46">
        <f t="shared" si="14"/>
        <v>15565</v>
      </c>
      <c r="S101" s="46">
        <f t="shared" si="14"/>
        <v>15462</v>
      </c>
      <c r="T101" s="47">
        <v>15367</v>
      </c>
      <c r="U101" s="97">
        <v>15227</v>
      </c>
      <c r="V101" s="48">
        <v>14891</v>
      </c>
      <c r="W101" s="97"/>
      <c r="X101" s="97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</row>
    <row r="102" spans="5:57" ht="13.5">
      <c r="E102" s="44">
        <v>42383</v>
      </c>
      <c r="F102" s="44" t="s">
        <v>803</v>
      </c>
      <c r="H102" s="46">
        <f t="shared" si="14"/>
        <v>10753</v>
      </c>
      <c r="I102" s="46">
        <f t="shared" si="14"/>
        <v>10968</v>
      </c>
      <c r="J102" s="46">
        <f t="shared" si="14"/>
        <v>10912</v>
      </c>
      <c r="K102" s="46">
        <f t="shared" si="14"/>
        <v>10276</v>
      </c>
      <c r="L102" s="46">
        <f t="shared" si="14"/>
        <v>9126</v>
      </c>
      <c r="M102" s="46">
        <f t="shared" si="14"/>
        <v>7552</v>
      </c>
      <c r="N102" s="46">
        <f t="shared" si="14"/>
        <v>6374</v>
      </c>
      <c r="O102" s="46">
        <f t="shared" si="14"/>
        <v>5684</v>
      </c>
      <c r="P102" s="46">
        <f t="shared" si="14"/>
        <v>5101</v>
      </c>
      <c r="Q102" s="46">
        <f t="shared" si="14"/>
        <v>4651</v>
      </c>
      <c r="R102" s="46">
        <f t="shared" si="14"/>
        <v>4238</v>
      </c>
      <c r="S102" s="46">
        <f t="shared" si="14"/>
        <v>3765</v>
      </c>
      <c r="T102" s="47">
        <v>3268</v>
      </c>
      <c r="U102" s="97">
        <v>2849</v>
      </c>
      <c r="V102" s="48">
        <v>2560</v>
      </c>
      <c r="W102" s="97"/>
      <c r="X102" s="97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5:57" ht="13.5">
      <c r="E103" s="44">
        <v>42391</v>
      </c>
      <c r="F103" s="44" t="s">
        <v>804</v>
      </c>
      <c r="H103" s="46">
        <f>SUM(H76)</f>
        <v>17255</v>
      </c>
      <c r="I103" s="46">
        <f t="shared" si="14"/>
        <v>20166</v>
      </c>
      <c r="J103" s="46">
        <f t="shared" si="14"/>
        <v>19964</v>
      </c>
      <c r="K103" s="46">
        <f t="shared" si="14"/>
        <v>19982</v>
      </c>
      <c r="L103" s="46">
        <f t="shared" si="14"/>
        <v>12767</v>
      </c>
      <c r="M103" s="46">
        <f t="shared" si="14"/>
        <v>10987</v>
      </c>
      <c r="N103" s="46">
        <f t="shared" si="14"/>
        <v>11035</v>
      </c>
      <c r="O103" s="46">
        <f t="shared" si="14"/>
        <v>11812</v>
      </c>
      <c r="P103" s="46">
        <f t="shared" si="14"/>
        <v>12212</v>
      </c>
      <c r="Q103" s="46">
        <f t="shared" si="14"/>
        <v>12068</v>
      </c>
      <c r="R103" s="46">
        <f t="shared" si="14"/>
        <v>12695</v>
      </c>
      <c r="S103" s="46">
        <f t="shared" si="14"/>
        <v>13335</v>
      </c>
      <c r="T103" s="47">
        <v>13697</v>
      </c>
      <c r="U103" s="97">
        <v>13599</v>
      </c>
      <c r="V103" s="48">
        <v>13626</v>
      </c>
      <c r="W103" s="97"/>
      <c r="X103" s="97"/>
      <c r="AG103" s="98" t="s">
        <v>811</v>
      </c>
      <c r="AH103" s="53">
        <f>AH96</f>
        <v>319701</v>
      </c>
      <c r="AI103" s="53">
        <f t="shared" ref="AI103:AV103" si="15">AI96</f>
        <v>375222</v>
      </c>
      <c r="AJ103" s="53">
        <f t="shared" si="15"/>
        <v>424266</v>
      </c>
      <c r="AK103" s="53">
        <f t="shared" si="15"/>
        <v>468598</v>
      </c>
      <c r="AL103" s="53">
        <f t="shared" si="15"/>
        <v>484111</v>
      </c>
      <c r="AM103" s="53">
        <f t="shared" si="15"/>
        <v>495445</v>
      </c>
      <c r="AN103" s="53">
        <f t="shared" si="15"/>
        <v>505835</v>
      </c>
      <c r="AO103" s="53">
        <f t="shared" si="15"/>
        <v>502799</v>
      </c>
      <c r="AP103" s="53">
        <f t="shared" si="15"/>
        <v>505566</v>
      </c>
      <c r="AQ103" s="53">
        <f t="shared" si="15"/>
        <v>494032</v>
      </c>
      <c r="AR103" s="53">
        <f t="shared" si="15"/>
        <v>487063</v>
      </c>
      <c r="AS103" s="53">
        <f t="shared" si="15"/>
        <v>470135</v>
      </c>
      <c r="AT103" s="53">
        <f t="shared" si="15"/>
        <v>455206</v>
      </c>
      <c r="AU103" s="53">
        <f t="shared" si="15"/>
        <v>443766</v>
      </c>
      <c r="AV103" s="53">
        <f t="shared" si="15"/>
        <v>429644</v>
      </c>
      <c r="AW103" s="47"/>
      <c r="AX103" s="47"/>
      <c r="AY103" s="47"/>
      <c r="AZ103" s="47"/>
      <c r="BA103" s="47"/>
      <c r="BB103" s="47"/>
      <c r="BC103" s="47"/>
      <c r="BD103" s="47"/>
      <c r="BE103" s="47"/>
    </row>
    <row r="104" spans="5:57" ht="13.5">
      <c r="E104" s="44">
        <v>42411</v>
      </c>
      <c r="F104" s="44" t="s">
        <v>812</v>
      </c>
      <c r="H104" s="46">
        <f>SUM(H77:H81)</f>
        <v>48583</v>
      </c>
      <c r="I104" s="46">
        <f t="shared" ref="I104:S104" si="16">SUM(I77:I81)</f>
        <v>55075</v>
      </c>
      <c r="J104" s="46">
        <f t="shared" si="16"/>
        <v>57610</v>
      </c>
      <c r="K104" s="46">
        <f t="shared" si="16"/>
        <v>56784</v>
      </c>
      <c r="L104" s="46">
        <f t="shared" si="16"/>
        <v>52124</v>
      </c>
      <c r="M104" s="46">
        <f t="shared" si="16"/>
        <v>46762</v>
      </c>
      <c r="N104" s="46">
        <f t="shared" si="16"/>
        <v>40867</v>
      </c>
      <c r="O104" s="46">
        <f t="shared" si="16"/>
        <v>38140</v>
      </c>
      <c r="P104" s="46">
        <f t="shared" si="16"/>
        <v>36005</v>
      </c>
      <c r="Q104" s="46">
        <f t="shared" si="16"/>
        <v>32123</v>
      </c>
      <c r="R104" s="46">
        <f t="shared" si="16"/>
        <v>29845</v>
      </c>
      <c r="S104" s="46">
        <f t="shared" si="16"/>
        <v>27559</v>
      </c>
      <c r="T104" s="47">
        <v>25039</v>
      </c>
      <c r="U104" s="97">
        <v>22074</v>
      </c>
      <c r="V104" s="48">
        <v>19718</v>
      </c>
      <c r="W104" s="97"/>
      <c r="X104" s="97"/>
      <c r="AG104" t="s">
        <v>722</v>
      </c>
      <c r="AH104" s="53">
        <f>SUM(AH97:AH98)</f>
        <v>18707</v>
      </c>
      <c r="AI104" s="53">
        <f t="shared" ref="AI104:AV104" si="17">SUM(AI97:AI98)</f>
        <v>18885</v>
      </c>
      <c r="AJ104" s="53">
        <f t="shared" si="17"/>
        <v>19463</v>
      </c>
      <c r="AK104" s="53">
        <f t="shared" si="17"/>
        <v>19505</v>
      </c>
      <c r="AL104" s="53">
        <f t="shared" si="17"/>
        <v>20557</v>
      </c>
      <c r="AM104" s="53">
        <f t="shared" si="17"/>
        <v>25414</v>
      </c>
      <c r="AN104" s="53">
        <f t="shared" si="17"/>
        <v>34415</v>
      </c>
      <c r="AO104" s="53">
        <f t="shared" si="17"/>
        <v>49201</v>
      </c>
      <c r="AP104" s="53">
        <f t="shared" si="17"/>
        <v>54432</v>
      </c>
      <c r="AQ104" s="53">
        <f t="shared" si="17"/>
        <v>58866</v>
      </c>
      <c r="AR104" s="53">
        <f t="shared" si="17"/>
        <v>62309</v>
      </c>
      <c r="AS104" s="53">
        <f t="shared" si="17"/>
        <v>68421</v>
      </c>
      <c r="AT104" s="53">
        <f t="shared" si="17"/>
        <v>71782</v>
      </c>
      <c r="AU104" s="53">
        <f t="shared" si="17"/>
        <v>72645</v>
      </c>
      <c r="AV104" s="53">
        <f t="shared" si="17"/>
        <v>72376</v>
      </c>
      <c r="AW104" s="47"/>
      <c r="AX104" s="47"/>
      <c r="AY104" s="47"/>
      <c r="AZ104" s="47"/>
      <c r="BA104" s="47"/>
      <c r="BB104" s="47"/>
      <c r="BC104" s="47"/>
      <c r="BD104" s="47"/>
      <c r="BE104" s="47"/>
    </row>
    <row r="105" spans="5:57" ht="13.5">
      <c r="V105" s="44" t="s">
        <v>356</v>
      </c>
      <c r="AG105" t="s">
        <v>722</v>
      </c>
      <c r="AH105" s="99">
        <f>AH103/1000</f>
        <v>319.70100000000002</v>
      </c>
      <c r="AI105" s="99">
        <f t="shared" ref="AI105:AV106" si="18">AI103/1000</f>
        <v>375.22199999999998</v>
      </c>
      <c r="AJ105" s="99">
        <f t="shared" si="18"/>
        <v>424.26600000000002</v>
      </c>
      <c r="AK105" s="99">
        <f t="shared" si="18"/>
        <v>468.59800000000001</v>
      </c>
      <c r="AL105" s="99">
        <f t="shared" si="18"/>
        <v>484.11099999999999</v>
      </c>
      <c r="AM105" s="99">
        <f t="shared" si="18"/>
        <v>495.44499999999999</v>
      </c>
      <c r="AN105" s="99">
        <f t="shared" si="18"/>
        <v>505.83499999999998</v>
      </c>
      <c r="AO105" s="99">
        <f t="shared" si="18"/>
        <v>502.79899999999998</v>
      </c>
      <c r="AP105" s="99">
        <f t="shared" si="18"/>
        <v>505.56599999999997</v>
      </c>
      <c r="AQ105" s="99">
        <f t="shared" si="18"/>
        <v>494.03199999999998</v>
      </c>
      <c r="AR105" s="99">
        <f t="shared" si="18"/>
        <v>487.06299999999999</v>
      </c>
      <c r="AS105" s="99">
        <f t="shared" si="18"/>
        <v>470.13499999999999</v>
      </c>
      <c r="AT105" s="99">
        <f t="shared" si="18"/>
        <v>455.20600000000002</v>
      </c>
      <c r="AU105" s="99">
        <f t="shared" si="18"/>
        <v>443.76600000000002</v>
      </c>
      <c r="AV105" s="99">
        <f t="shared" si="18"/>
        <v>429.64400000000001</v>
      </c>
    </row>
    <row r="106" spans="5:57" ht="13.5">
      <c r="V106" s="44">
        <v>2015</v>
      </c>
      <c r="AG106" t="s">
        <v>722</v>
      </c>
      <c r="AH106" s="99">
        <f>AH104/1000</f>
        <v>18.707000000000001</v>
      </c>
      <c r="AI106" s="99">
        <f t="shared" si="18"/>
        <v>18.885000000000002</v>
      </c>
      <c r="AJ106" s="99">
        <f t="shared" si="18"/>
        <v>19.463000000000001</v>
      </c>
      <c r="AK106" s="99">
        <f t="shared" si="18"/>
        <v>19.504999999999999</v>
      </c>
      <c r="AL106" s="99">
        <f t="shared" si="18"/>
        <v>20.556999999999999</v>
      </c>
      <c r="AM106" s="99">
        <f t="shared" si="18"/>
        <v>25.414000000000001</v>
      </c>
      <c r="AN106" s="99">
        <f t="shared" si="18"/>
        <v>34.414999999999999</v>
      </c>
      <c r="AO106" s="99">
        <f t="shared" si="18"/>
        <v>49.201000000000001</v>
      </c>
      <c r="AP106" s="99">
        <f t="shared" si="18"/>
        <v>54.432000000000002</v>
      </c>
      <c r="AQ106" s="99">
        <f t="shared" si="18"/>
        <v>58.866</v>
      </c>
      <c r="AR106" s="99">
        <f t="shared" si="18"/>
        <v>62.308999999999997</v>
      </c>
      <c r="AS106" s="99">
        <f t="shared" si="18"/>
        <v>68.421000000000006</v>
      </c>
      <c r="AT106" s="99">
        <f t="shared" si="18"/>
        <v>71.781999999999996</v>
      </c>
      <c r="AU106" s="99">
        <f t="shared" si="18"/>
        <v>72.644999999999996</v>
      </c>
      <c r="AV106" s="99">
        <f t="shared" si="18"/>
        <v>72.376000000000005</v>
      </c>
    </row>
    <row r="107" spans="5:57" ht="13.5">
      <c r="E107" s="44">
        <v>42201</v>
      </c>
      <c r="F107" s="44" t="s">
        <v>728</v>
      </c>
      <c r="H107" s="47">
        <v>319701</v>
      </c>
      <c r="I107" s="47">
        <v>375222</v>
      </c>
      <c r="J107" s="47">
        <v>424266</v>
      </c>
      <c r="K107" s="47">
        <v>468598</v>
      </c>
      <c r="L107" s="47">
        <v>484111</v>
      </c>
      <c r="M107" s="47">
        <v>495445</v>
      </c>
      <c r="N107" s="47">
        <v>505835</v>
      </c>
      <c r="O107" s="47">
        <v>502799</v>
      </c>
      <c r="P107" s="47">
        <v>505566</v>
      </c>
      <c r="Q107" s="47">
        <v>494032</v>
      </c>
      <c r="R107" s="47">
        <v>487063</v>
      </c>
      <c r="S107" s="47">
        <v>470135</v>
      </c>
      <c r="T107" s="47">
        <v>455206</v>
      </c>
      <c r="U107" s="97">
        <v>443766</v>
      </c>
      <c r="V107" s="54">
        <v>429644</v>
      </c>
      <c r="W107" t="s">
        <v>728</v>
      </c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 s="100"/>
      <c r="AX107" s="100"/>
      <c r="AY107" s="100"/>
      <c r="AZ107" s="100"/>
      <c r="BA107" s="100"/>
      <c r="BB107" s="100"/>
      <c r="BC107" s="101"/>
      <c r="BD107" s="102"/>
      <c r="BE107" s="102"/>
    </row>
    <row r="108" spans="5:57" ht="13.5">
      <c r="E108" s="44">
        <v>42202</v>
      </c>
      <c r="F108" s="44" t="s">
        <v>735</v>
      </c>
      <c r="H108" s="47">
        <v>281923</v>
      </c>
      <c r="I108" s="47">
        <v>313259</v>
      </c>
      <c r="J108" s="47">
        <v>351820</v>
      </c>
      <c r="K108" s="47">
        <v>346598</v>
      </c>
      <c r="L108" s="47">
        <v>302431</v>
      </c>
      <c r="M108" s="47">
        <v>287936</v>
      </c>
      <c r="N108" s="47">
        <v>288368</v>
      </c>
      <c r="O108" s="47">
        <v>288231</v>
      </c>
      <c r="P108" s="47">
        <v>287349</v>
      </c>
      <c r="Q108" s="47">
        <v>280261</v>
      </c>
      <c r="R108" s="47">
        <v>279551</v>
      </c>
      <c r="S108" s="47">
        <v>274399</v>
      </c>
      <c r="T108" s="47">
        <v>258262</v>
      </c>
      <c r="U108" s="97">
        <v>261101</v>
      </c>
      <c r="V108" s="54">
        <v>255648</v>
      </c>
      <c r="W108" t="s">
        <v>735</v>
      </c>
      <c r="AG108"/>
      <c r="AH108"/>
      <c r="AI108" s="100" t="s">
        <v>813</v>
      </c>
      <c r="AJ108" s="100" t="s">
        <v>817</v>
      </c>
      <c r="AK108" s="100" t="s">
        <v>818</v>
      </c>
      <c r="AL108" s="100" t="s">
        <v>819</v>
      </c>
      <c r="AM108" s="100" t="s">
        <v>820</v>
      </c>
      <c r="AN108" s="100" t="s">
        <v>821</v>
      </c>
      <c r="AO108" s="100" t="s">
        <v>822</v>
      </c>
      <c r="AP108" s="100" t="s">
        <v>815</v>
      </c>
      <c r="AQ108" s="100" t="s">
        <v>823</v>
      </c>
      <c r="AR108" s="100" t="s">
        <v>824</v>
      </c>
      <c r="AS108" s="100" t="s">
        <v>825</v>
      </c>
      <c r="AT108" s="101" t="s">
        <v>826</v>
      </c>
      <c r="AU108" s="102" t="s">
        <v>816</v>
      </c>
      <c r="AV108" s="102" t="s">
        <v>827</v>
      </c>
      <c r="AW108" s="47"/>
      <c r="AX108" s="47"/>
      <c r="AY108" s="47"/>
      <c r="AZ108" s="47"/>
      <c r="BA108" s="47"/>
      <c r="BB108" s="47"/>
      <c r="BC108" s="47"/>
      <c r="BD108" s="47"/>
      <c r="BE108" s="47"/>
    </row>
    <row r="109" spans="5:57" ht="13.5">
      <c r="E109" s="44">
        <v>42203</v>
      </c>
      <c r="F109" s="44" t="s">
        <v>741</v>
      </c>
      <c r="H109" s="47">
        <v>62501</v>
      </c>
      <c r="I109" s="47">
        <v>62028</v>
      </c>
      <c r="J109" s="47">
        <v>60370</v>
      </c>
      <c r="K109" s="47">
        <v>58693</v>
      </c>
      <c r="L109" s="47">
        <v>56724</v>
      </c>
      <c r="M109" s="47">
        <v>56692</v>
      </c>
      <c r="N109" s="47">
        <v>57289</v>
      </c>
      <c r="O109" s="47">
        <v>58890</v>
      </c>
      <c r="P109" s="47">
        <v>58457</v>
      </c>
      <c r="Q109" s="47">
        <v>56903</v>
      </c>
      <c r="R109" s="47">
        <v>52853</v>
      </c>
      <c r="S109" s="47">
        <v>51563</v>
      </c>
      <c r="T109" s="47">
        <v>50045</v>
      </c>
      <c r="U109" s="97">
        <v>47455</v>
      </c>
      <c r="V109" s="54">
        <v>45426</v>
      </c>
      <c r="W109" t="s">
        <v>741</v>
      </c>
      <c r="AG109" s="98" t="s">
        <v>811</v>
      </c>
      <c r="AH109"/>
      <c r="AI109" s="103">
        <f>AI103-AH103</f>
        <v>55521</v>
      </c>
      <c r="AJ109" s="103">
        <f t="shared" ref="AJ109:AV110" si="19">AJ103-AI103</f>
        <v>49044</v>
      </c>
      <c r="AK109" s="103">
        <f t="shared" si="19"/>
        <v>44332</v>
      </c>
      <c r="AL109" s="103">
        <f t="shared" si="19"/>
        <v>15513</v>
      </c>
      <c r="AM109" s="103">
        <f t="shared" si="19"/>
        <v>11334</v>
      </c>
      <c r="AN109" s="103">
        <f t="shared" si="19"/>
        <v>10390</v>
      </c>
      <c r="AO109" s="103">
        <f t="shared" si="19"/>
        <v>-3036</v>
      </c>
      <c r="AP109" s="103">
        <f t="shared" si="19"/>
        <v>2767</v>
      </c>
      <c r="AQ109" s="103">
        <f t="shared" si="19"/>
        <v>-11534</v>
      </c>
      <c r="AR109" s="103">
        <f t="shared" si="19"/>
        <v>-6969</v>
      </c>
      <c r="AS109" s="103">
        <f t="shared" si="19"/>
        <v>-16928</v>
      </c>
      <c r="AT109" s="103">
        <f t="shared" si="19"/>
        <v>-14929</v>
      </c>
      <c r="AU109" s="103">
        <f t="shared" si="19"/>
        <v>-11440</v>
      </c>
      <c r="AV109" s="103">
        <f t="shared" si="19"/>
        <v>-14122</v>
      </c>
      <c r="AW109" s="47"/>
      <c r="AX109" s="47"/>
      <c r="AY109" s="47"/>
      <c r="AZ109" s="47"/>
      <c r="BA109" s="47"/>
      <c r="BB109" s="47"/>
      <c r="BC109" s="47"/>
      <c r="BD109" s="47"/>
      <c r="BE109" s="47"/>
    </row>
    <row r="110" spans="5:57" ht="13.5">
      <c r="E110" s="44">
        <v>42204</v>
      </c>
      <c r="F110" s="44" t="s">
        <v>743</v>
      </c>
      <c r="H110" s="47">
        <v>112573</v>
      </c>
      <c r="I110" s="47">
        <v>114069</v>
      </c>
      <c r="J110" s="47">
        <v>114348</v>
      </c>
      <c r="K110" s="47">
        <v>110965</v>
      </c>
      <c r="L110" s="47">
        <v>107672</v>
      </c>
      <c r="M110" s="47">
        <v>107030</v>
      </c>
      <c r="N110" s="47">
        <v>114822</v>
      </c>
      <c r="O110" s="47">
        <v>127339</v>
      </c>
      <c r="P110" s="47">
        <v>134804</v>
      </c>
      <c r="Q110" s="47">
        <v>138918</v>
      </c>
      <c r="R110" s="47">
        <v>142517</v>
      </c>
      <c r="S110" s="47">
        <v>144299</v>
      </c>
      <c r="T110" s="47">
        <v>144034</v>
      </c>
      <c r="U110" s="97">
        <v>140752</v>
      </c>
      <c r="V110" s="54">
        <v>138136</v>
      </c>
      <c r="W110" t="s">
        <v>743</v>
      </c>
      <c r="AG110" t="s">
        <v>722</v>
      </c>
      <c r="AH110"/>
      <c r="AI110" s="103">
        <f>AI104-AH104</f>
        <v>178</v>
      </c>
      <c r="AJ110" s="103">
        <f t="shared" si="19"/>
        <v>578</v>
      </c>
      <c r="AK110" s="103">
        <f t="shared" si="19"/>
        <v>42</v>
      </c>
      <c r="AL110" s="103">
        <f t="shared" si="19"/>
        <v>1052</v>
      </c>
      <c r="AM110" s="103">
        <f t="shared" si="19"/>
        <v>4857</v>
      </c>
      <c r="AN110" s="103">
        <f t="shared" si="19"/>
        <v>9001</v>
      </c>
      <c r="AO110" s="103">
        <f t="shared" si="19"/>
        <v>14786</v>
      </c>
      <c r="AP110" s="103">
        <f t="shared" si="19"/>
        <v>5231</v>
      </c>
      <c r="AQ110" s="103">
        <f t="shared" si="19"/>
        <v>4434</v>
      </c>
      <c r="AR110" s="103">
        <f t="shared" si="19"/>
        <v>3443</v>
      </c>
      <c r="AS110" s="103">
        <f t="shared" si="19"/>
        <v>6112</v>
      </c>
      <c r="AT110" s="103">
        <f t="shared" si="19"/>
        <v>3361</v>
      </c>
      <c r="AU110" s="103">
        <f t="shared" si="19"/>
        <v>863</v>
      </c>
      <c r="AV110" s="103">
        <f t="shared" si="19"/>
        <v>-269</v>
      </c>
      <c r="AW110" s="47"/>
      <c r="AX110" s="47"/>
      <c r="AY110" s="47"/>
      <c r="AZ110" s="47"/>
      <c r="BA110" s="47"/>
      <c r="BB110" s="47"/>
      <c r="BC110" s="47"/>
      <c r="BD110" s="47"/>
      <c r="BE110" s="47"/>
    </row>
    <row r="111" spans="5:57" ht="13.5">
      <c r="E111" s="44">
        <v>42205</v>
      </c>
      <c r="F111" s="44" t="s">
        <v>749</v>
      </c>
      <c r="H111" s="47">
        <v>57125</v>
      </c>
      <c r="I111" s="47">
        <v>56451</v>
      </c>
      <c r="J111" s="47">
        <v>61503</v>
      </c>
      <c r="K111" s="47">
        <v>59752</v>
      </c>
      <c r="L111" s="47">
        <v>56425</v>
      </c>
      <c r="M111" s="47">
        <v>56538</v>
      </c>
      <c r="N111" s="47">
        <v>60919</v>
      </c>
      <c r="O111" s="47">
        <v>65538</v>
      </c>
      <c r="P111" s="47">
        <v>69472</v>
      </c>
      <c r="Q111" s="47">
        <v>73435</v>
      </c>
      <c r="R111" s="47">
        <v>79279</v>
      </c>
      <c r="S111" s="47">
        <v>84414</v>
      </c>
      <c r="T111" s="47">
        <v>88040</v>
      </c>
      <c r="U111" s="97">
        <v>90517</v>
      </c>
      <c r="V111" s="54">
        <v>92812</v>
      </c>
      <c r="W111" t="s">
        <v>749</v>
      </c>
      <c r="AG111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</row>
    <row r="112" spans="5:57" ht="13.5">
      <c r="E112" s="44">
        <v>42207</v>
      </c>
      <c r="F112" s="44" t="s">
        <v>750</v>
      </c>
      <c r="H112" s="47">
        <v>66252</v>
      </c>
      <c r="I112" s="47">
        <v>69121</v>
      </c>
      <c r="J112" s="47">
        <v>71044</v>
      </c>
      <c r="K112" s="47">
        <v>67880</v>
      </c>
      <c r="L112" s="47">
        <v>61660</v>
      </c>
      <c r="M112" s="47">
        <v>55661</v>
      </c>
      <c r="N112" s="47">
        <v>52410</v>
      </c>
      <c r="O112" s="47">
        <v>50849</v>
      </c>
      <c r="P112" s="47">
        <v>48719</v>
      </c>
      <c r="Q112" s="47">
        <v>46572</v>
      </c>
      <c r="R112" s="47">
        <v>43966</v>
      </c>
      <c r="S112" s="47">
        <v>41586</v>
      </c>
      <c r="T112" s="47">
        <v>38389</v>
      </c>
      <c r="U112" s="97">
        <v>34905</v>
      </c>
      <c r="V112" s="54">
        <v>31949</v>
      </c>
      <c r="W112" t="s">
        <v>750</v>
      </c>
      <c r="AG112" t="s">
        <v>828</v>
      </c>
      <c r="AH112"/>
      <c r="AI112" s="103">
        <f>AI109+AI110+AI111</f>
        <v>55699</v>
      </c>
      <c r="AJ112" s="103">
        <f t="shared" ref="AJ112:AV112" si="20">AJ109+AJ110+AJ111</f>
        <v>49622</v>
      </c>
      <c r="AK112" s="103">
        <f t="shared" si="20"/>
        <v>44374</v>
      </c>
      <c r="AL112" s="103">
        <f t="shared" si="20"/>
        <v>16565</v>
      </c>
      <c r="AM112" s="103">
        <f t="shared" si="20"/>
        <v>16191</v>
      </c>
      <c r="AN112" s="103">
        <f t="shared" si="20"/>
        <v>19391</v>
      </c>
      <c r="AO112" s="103">
        <f t="shared" si="20"/>
        <v>11750</v>
      </c>
      <c r="AP112" s="103">
        <f t="shared" si="20"/>
        <v>7998</v>
      </c>
      <c r="AQ112" s="103">
        <f t="shared" si="20"/>
        <v>-7100</v>
      </c>
      <c r="AR112" s="103">
        <f t="shared" si="20"/>
        <v>-3526</v>
      </c>
      <c r="AS112" s="103">
        <f t="shared" si="20"/>
        <v>-10816</v>
      </c>
      <c r="AT112" s="103">
        <f t="shared" si="20"/>
        <v>-11568</v>
      </c>
      <c r="AU112" s="103">
        <f t="shared" si="20"/>
        <v>-10577</v>
      </c>
      <c r="AV112" s="103">
        <f t="shared" si="20"/>
        <v>-14391</v>
      </c>
    </row>
    <row r="113" spans="5:48" ht="13.5">
      <c r="E113" s="44">
        <v>42208</v>
      </c>
      <c r="F113" s="44" t="s">
        <v>754</v>
      </c>
      <c r="H113" s="47">
        <v>53292</v>
      </c>
      <c r="I113" s="47">
        <v>57777</v>
      </c>
      <c r="J113" s="47">
        <v>58388</v>
      </c>
      <c r="K113" s="47">
        <v>60912</v>
      </c>
      <c r="L113" s="47">
        <v>46982</v>
      </c>
      <c r="M113" s="47">
        <v>36598</v>
      </c>
      <c r="N113" s="47">
        <v>33042</v>
      </c>
      <c r="O113" s="47">
        <v>32478</v>
      </c>
      <c r="P113" s="47">
        <v>32312</v>
      </c>
      <c r="Q113" s="47">
        <v>31254</v>
      </c>
      <c r="R113" s="47">
        <v>30470</v>
      </c>
      <c r="S113" s="47">
        <v>28370</v>
      </c>
      <c r="T113" s="47">
        <v>26993</v>
      </c>
      <c r="U113" s="97">
        <v>25145</v>
      </c>
      <c r="V113" s="54">
        <v>23344</v>
      </c>
      <c r="W113" t="s">
        <v>754</v>
      </c>
    </row>
    <row r="114" spans="5:48" ht="13.5">
      <c r="E114" s="44">
        <v>42209</v>
      </c>
      <c r="F114" s="44" t="s">
        <v>758</v>
      </c>
      <c r="H114" s="47">
        <v>57482</v>
      </c>
      <c r="I114" s="47">
        <v>60376</v>
      </c>
      <c r="J114" s="47">
        <v>67140</v>
      </c>
      <c r="K114" s="47">
        <v>69556</v>
      </c>
      <c r="L114" s="47">
        <v>65304</v>
      </c>
      <c r="M114" s="47">
        <v>58672</v>
      </c>
      <c r="N114" s="47">
        <v>52472</v>
      </c>
      <c r="O114" s="47">
        <v>50810</v>
      </c>
      <c r="P114" s="47">
        <v>48875</v>
      </c>
      <c r="Q114" s="47">
        <v>46064</v>
      </c>
      <c r="R114" s="47">
        <v>43513</v>
      </c>
      <c r="S114" s="47">
        <v>41230</v>
      </c>
      <c r="T114" s="47">
        <v>38481</v>
      </c>
      <c r="U114" s="97">
        <v>34407</v>
      </c>
      <c r="V114" s="54">
        <v>31468</v>
      </c>
      <c r="W114" t="s">
        <v>758</v>
      </c>
    </row>
    <row r="115" spans="5:48" ht="13.5">
      <c r="E115" s="44">
        <v>42210</v>
      </c>
      <c r="F115" s="44" t="s">
        <v>765</v>
      </c>
      <c r="H115" s="47">
        <v>50637</v>
      </c>
      <c r="I115" s="47">
        <v>51616</v>
      </c>
      <c r="J115" s="47">
        <v>51765</v>
      </c>
      <c r="K115" s="47">
        <v>50497</v>
      </c>
      <c r="L115" s="47">
        <v>45654</v>
      </c>
      <c r="M115" s="47">
        <v>42983</v>
      </c>
      <c r="N115" s="47">
        <v>41871</v>
      </c>
      <c r="O115" s="47">
        <v>41035</v>
      </c>
      <c r="P115" s="47">
        <v>39528</v>
      </c>
      <c r="Q115" s="47">
        <v>37308</v>
      </c>
      <c r="R115" s="47">
        <v>35089</v>
      </c>
      <c r="S115" s="47">
        <v>33538</v>
      </c>
      <c r="T115" s="47">
        <v>31414</v>
      </c>
      <c r="U115" s="97">
        <v>29377</v>
      </c>
      <c r="V115" s="54">
        <v>27106</v>
      </c>
      <c r="W115" t="s">
        <v>765</v>
      </c>
      <c r="AH115">
        <v>1947</v>
      </c>
      <c r="AI115">
        <v>1950</v>
      </c>
      <c r="AJ115">
        <v>1955</v>
      </c>
      <c r="AK115">
        <v>1960</v>
      </c>
      <c r="AL115">
        <v>1965</v>
      </c>
      <c r="AM115">
        <v>1970</v>
      </c>
      <c r="AN115">
        <v>1975</v>
      </c>
      <c r="AO115">
        <v>1980</v>
      </c>
      <c r="AP115">
        <v>1985</v>
      </c>
      <c r="AQ115">
        <v>1990</v>
      </c>
      <c r="AR115">
        <v>1995</v>
      </c>
      <c r="AS115">
        <v>2000</v>
      </c>
      <c r="AT115">
        <v>2005</v>
      </c>
      <c r="AU115">
        <v>2010</v>
      </c>
      <c r="AV115" s="44">
        <v>2015</v>
      </c>
    </row>
    <row r="116" spans="5:48" ht="13.5">
      <c r="E116" s="44">
        <v>42211</v>
      </c>
      <c r="F116" s="44" t="s">
        <v>770</v>
      </c>
      <c r="H116" s="47">
        <v>86209</v>
      </c>
      <c r="I116" s="47">
        <v>90369</v>
      </c>
      <c r="J116" s="47">
        <v>91973</v>
      </c>
      <c r="K116" s="47">
        <v>87232</v>
      </c>
      <c r="L116" s="47">
        <v>78642</v>
      </c>
      <c r="M116" s="47">
        <v>68649</v>
      </c>
      <c r="N116" s="47">
        <v>63410</v>
      </c>
      <c r="O116" s="47">
        <v>60947</v>
      </c>
      <c r="P116" s="47">
        <v>57736</v>
      </c>
      <c r="Q116" s="47">
        <v>54143</v>
      </c>
      <c r="R116" s="47">
        <v>51295</v>
      </c>
      <c r="S116" s="47">
        <v>48533</v>
      </c>
      <c r="T116" s="47">
        <v>44765</v>
      </c>
      <c r="U116" s="97">
        <v>40622</v>
      </c>
      <c r="V116" s="54">
        <v>37331</v>
      </c>
      <c r="W116" t="s">
        <v>770</v>
      </c>
      <c r="AG116" s="44" t="s">
        <v>743</v>
      </c>
      <c r="AH116" s="47">
        <f>H110</f>
        <v>112573</v>
      </c>
      <c r="AI116" s="47">
        <f>I110</f>
        <v>114069</v>
      </c>
      <c r="AJ116" s="47">
        <f>J110</f>
        <v>114348</v>
      </c>
      <c r="AK116" s="47">
        <f>K110</f>
        <v>110965</v>
      </c>
      <c r="AL116" s="47">
        <f>L110</f>
        <v>107672</v>
      </c>
      <c r="AM116" s="47">
        <f>M110</f>
        <v>107030</v>
      </c>
      <c r="AN116" s="47">
        <f>N110</f>
        <v>114822</v>
      </c>
      <c r="AO116" s="47">
        <f>O110</f>
        <v>127339</v>
      </c>
      <c r="AP116" s="47">
        <f>P110</f>
        <v>134804</v>
      </c>
      <c r="AQ116" s="47">
        <f>Q110</f>
        <v>138918</v>
      </c>
      <c r="AR116" s="47">
        <f>R110</f>
        <v>142517</v>
      </c>
      <c r="AS116" s="47">
        <f>S110</f>
        <v>144299</v>
      </c>
      <c r="AT116" s="47">
        <f>T110</f>
        <v>144034</v>
      </c>
      <c r="AU116" s="47">
        <f>U110</f>
        <v>140752</v>
      </c>
      <c r="AV116" s="47">
        <f>V110</f>
        <v>138136</v>
      </c>
    </row>
    <row r="117" spans="5:48" ht="13.5">
      <c r="E117" s="44">
        <v>42212</v>
      </c>
      <c r="F117" s="44" t="s">
        <v>777</v>
      </c>
      <c r="H117" s="47">
        <v>73144</v>
      </c>
      <c r="I117" s="47">
        <v>80999</v>
      </c>
      <c r="J117" s="47">
        <v>84161</v>
      </c>
      <c r="K117" s="47">
        <v>80784</v>
      </c>
      <c r="L117" s="47">
        <v>60591</v>
      </c>
      <c r="M117" s="47">
        <v>42769</v>
      </c>
      <c r="N117" s="47">
        <v>41941</v>
      </c>
      <c r="O117" s="47">
        <v>41064</v>
      </c>
      <c r="P117" s="47">
        <v>39670</v>
      </c>
      <c r="Q117" s="47">
        <v>37610</v>
      </c>
      <c r="R117" s="47">
        <v>36327</v>
      </c>
      <c r="S117" s="47">
        <v>35288</v>
      </c>
      <c r="T117" s="47">
        <v>33680</v>
      </c>
      <c r="U117" s="97">
        <v>31176</v>
      </c>
      <c r="V117" s="54">
        <v>28692</v>
      </c>
      <c r="W117" t="s">
        <v>777</v>
      </c>
      <c r="AG117" s="44" t="s">
        <v>722</v>
      </c>
      <c r="AH117" s="47">
        <f>H111+H118+H122+H123+H124</f>
        <v>181407</v>
      </c>
      <c r="AI117" s="47">
        <f>I111+I118+I122+I123+I124</f>
        <v>177235</v>
      </c>
      <c r="AJ117" s="47">
        <f>J111+J118+J122+J123+J124</f>
        <v>180441</v>
      </c>
      <c r="AK117" s="47">
        <f>K111+K118+K122+K123+K124</f>
        <v>172610</v>
      </c>
      <c r="AL117" s="47">
        <f>L111+L118+L122+L123+L124</f>
        <v>162166</v>
      </c>
      <c r="AM117" s="47">
        <f>M111+M118+M122+M123+M124</f>
        <v>157234</v>
      </c>
      <c r="AN117" s="47">
        <f>N111+N118+N122+N123+N124</f>
        <v>160002</v>
      </c>
      <c r="AO117" s="47">
        <f>O111+O118+O122+O123+O124</f>
        <v>164729</v>
      </c>
      <c r="AP117" s="47">
        <f>P111+P118+P122+P123+P124</f>
        <v>167627</v>
      </c>
      <c r="AQ117" s="47">
        <f>Q111+Q118+Q122+Q123+Q124</f>
        <v>169358</v>
      </c>
      <c r="AR117" s="47">
        <f>R111+R118+R122+R123+R124</f>
        <v>174305</v>
      </c>
      <c r="AS117" s="47">
        <f>S111+S118+S122+S123+S124</f>
        <v>177457</v>
      </c>
      <c r="AT117" s="47">
        <f>T111+T118+T122+T123+T124</f>
        <v>178220</v>
      </c>
      <c r="AU117" s="47">
        <f>U111+U118+U122+U123+U124</f>
        <v>176543</v>
      </c>
      <c r="AV117" s="47">
        <f>V111+V118+V122+V123+V124</f>
        <v>174185</v>
      </c>
    </row>
    <row r="118" spans="5:48" ht="13.5">
      <c r="E118" s="44">
        <v>42213</v>
      </c>
      <c r="F118" s="44" t="s">
        <v>782</v>
      </c>
      <c r="H118" s="47">
        <v>78626</v>
      </c>
      <c r="I118" s="47">
        <v>75561</v>
      </c>
      <c r="J118" s="47">
        <v>73739</v>
      </c>
      <c r="K118" s="47">
        <v>70418</v>
      </c>
      <c r="L118" s="47">
        <v>65803</v>
      </c>
      <c r="M118" s="47">
        <v>61901</v>
      </c>
      <c r="N118" s="47">
        <v>60107</v>
      </c>
      <c r="O118" s="47">
        <v>58861</v>
      </c>
      <c r="P118" s="47">
        <v>57380</v>
      </c>
      <c r="Q118" s="47">
        <v>55408</v>
      </c>
      <c r="R118" s="47">
        <v>54048</v>
      </c>
      <c r="S118" s="47">
        <v>52230</v>
      </c>
      <c r="T118" s="47">
        <v>49998</v>
      </c>
      <c r="U118" s="97">
        <v>47245</v>
      </c>
      <c r="V118" s="54">
        <v>44135</v>
      </c>
      <c r="W118" t="s">
        <v>782</v>
      </c>
      <c r="AG118" t="s">
        <v>828</v>
      </c>
      <c r="AH118" s="47">
        <f>AH116+AH117</f>
        <v>293980</v>
      </c>
      <c r="AI118" s="47">
        <f t="shared" ref="AI118:AV118" si="21">AI116+AI117</f>
        <v>291304</v>
      </c>
      <c r="AJ118" s="47">
        <f t="shared" si="21"/>
        <v>294789</v>
      </c>
      <c r="AK118" s="47">
        <f t="shared" si="21"/>
        <v>283575</v>
      </c>
      <c r="AL118" s="47">
        <f t="shared" si="21"/>
        <v>269838</v>
      </c>
      <c r="AM118" s="47">
        <f t="shared" si="21"/>
        <v>264264</v>
      </c>
      <c r="AN118" s="47">
        <f t="shared" si="21"/>
        <v>274824</v>
      </c>
      <c r="AO118" s="47">
        <f t="shared" si="21"/>
        <v>292068</v>
      </c>
      <c r="AP118" s="47">
        <f t="shared" si="21"/>
        <v>302431</v>
      </c>
      <c r="AQ118" s="47">
        <f t="shared" si="21"/>
        <v>308276</v>
      </c>
      <c r="AR118" s="47">
        <f t="shared" si="21"/>
        <v>316822</v>
      </c>
      <c r="AS118" s="47">
        <f t="shared" si="21"/>
        <v>321756</v>
      </c>
      <c r="AT118" s="47">
        <f t="shared" si="21"/>
        <v>322254</v>
      </c>
      <c r="AU118" s="47">
        <f t="shared" si="21"/>
        <v>317295</v>
      </c>
      <c r="AV118" s="47">
        <f t="shared" si="21"/>
        <v>312321</v>
      </c>
    </row>
    <row r="119" spans="5:48" ht="13.5">
      <c r="E119" s="44">
        <v>42214</v>
      </c>
      <c r="F119" s="44" t="s">
        <v>790</v>
      </c>
      <c r="H119" s="47">
        <v>91255</v>
      </c>
      <c r="I119" s="47">
        <v>88327</v>
      </c>
      <c r="J119" s="47">
        <v>83931</v>
      </c>
      <c r="K119" s="47">
        <v>79549</v>
      </c>
      <c r="L119" s="47">
        <v>74734</v>
      </c>
      <c r="M119" s="47">
        <v>69861</v>
      </c>
      <c r="N119" s="47">
        <v>67759</v>
      </c>
      <c r="O119" s="47">
        <v>66556</v>
      </c>
      <c r="P119" s="47">
        <v>65575</v>
      </c>
      <c r="Q119" s="47">
        <v>62828</v>
      </c>
      <c r="R119" s="47">
        <v>58898</v>
      </c>
      <c r="S119" s="47">
        <v>57045</v>
      </c>
      <c r="T119" s="47">
        <v>54045</v>
      </c>
      <c r="U119" s="97">
        <v>50363</v>
      </c>
      <c r="V119" s="54">
        <v>46564</v>
      </c>
      <c r="W119" t="s">
        <v>790</v>
      </c>
    </row>
    <row r="120" spans="5:48" ht="13.5">
      <c r="E120" s="44">
        <v>42307</v>
      </c>
      <c r="F120" s="44" t="s">
        <v>798</v>
      </c>
      <c r="G120" s="44" t="s">
        <v>829</v>
      </c>
      <c r="H120" s="47">
        <v>10825</v>
      </c>
      <c r="I120" s="47">
        <v>10979</v>
      </c>
      <c r="J120" s="47">
        <v>11464</v>
      </c>
      <c r="K120" s="47">
        <v>11500</v>
      </c>
      <c r="L120" s="47">
        <v>12078</v>
      </c>
      <c r="M120" s="47">
        <v>14008</v>
      </c>
      <c r="N120" s="47">
        <v>18597</v>
      </c>
      <c r="O120" s="47">
        <v>28824</v>
      </c>
      <c r="P120" s="47">
        <v>30896</v>
      </c>
      <c r="Q120" s="47">
        <v>33640</v>
      </c>
      <c r="R120" s="47">
        <v>35377</v>
      </c>
      <c r="S120" s="47">
        <v>40356</v>
      </c>
      <c r="T120" s="47">
        <v>42655</v>
      </c>
      <c r="U120" s="97">
        <v>42535</v>
      </c>
      <c r="V120" s="54">
        <v>42562</v>
      </c>
      <c r="W120" t="s">
        <v>798</v>
      </c>
      <c r="AI120" s="100" t="s">
        <v>813</v>
      </c>
      <c r="AJ120" s="100" t="s">
        <v>814</v>
      </c>
      <c r="AK120" s="100" t="s">
        <v>723</v>
      </c>
      <c r="AL120" s="100" t="s">
        <v>838</v>
      </c>
      <c r="AM120" s="100" t="s">
        <v>839</v>
      </c>
      <c r="AN120" s="100" t="s">
        <v>840</v>
      </c>
      <c r="AO120" s="100" t="s">
        <v>822</v>
      </c>
      <c r="AP120" s="100" t="s">
        <v>724</v>
      </c>
      <c r="AQ120" s="100" t="s">
        <v>841</v>
      </c>
      <c r="AR120" s="100" t="s">
        <v>725</v>
      </c>
      <c r="AS120" s="100" t="s">
        <v>726</v>
      </c>
      <c r="AT120" s="101" t="s">
        <v>727</v>
      </c>
      <c r="AU120" s="102" t="s">
        <v>86</v>
      </c>
      <c r="AV120" s="102" t="s">
        <v>162</v>
      </c>
    </row>
    <row r="121" spans="5:48" ht="13.5">
      <c r="E121" s="44">
        <v>42308</v>
      </c>
      <c r="F121" s="44" t="s">
        <v>799</v>
      </c>
      <c r="G121" s="44" t="s">
        <v>830</v>
      </c>
      <c r="H121" s="47">
        <v>7882</v>
      </c>
      <c r="I121" s="47">
        <v>7906</v>
      </c>
      <c r="J121" s="47">
        <v>7999</v>
      </c>
      <c r="K121" s="47">
        <v>8005</v>
      </c>
      <c r="L121" s="47">
        <v>8479</v>
      </c>
      <c r="M121" s="47">
        <v>11406</v>
      </c>
      <c r="N121" s="47">
        <v>15818</v>
      </c>
      <c r="O121" s="47">
        <v>20377</v>
      </c>
      <c r="P121" s="47">
        <v>23536</v>
      </c>
      <c r="Q121" s="47">
        <v>25226</v>
      </c>
      <c r="R121" s="47">
        <v>26932</v>
      </c>
      <c r="S121" s="47">
        <v>28065</v>
      </c>
      <c r="T121" s="47">
        <v>29127</v>
      </c>
      <c r="U121" s="97">
        <v>30110</v>
      </c>
      <c r="V121" s="54">
        <v>29814</v>
      </c>
      <c r="W121" t="s">
        <v>799</v>
      </c>
      <c r="AG121" s="44" t="s">
        <v>842</v>
      </c>
      <c r="AI121" s="47">
        <f>AI116-AH116</f>
        <v>1496</v>
      </c>
      <c r="AJ121" s="47">
        <f t="shared" ref="AJ121:AV121" si="22">AJ116-AI116</f>
        <v>279</v>
      </c>
      <c r="AK121" s="47">
        <f t="shared" si="22"/>
        <v>-3383</v>
      </c>
      <c r="AL121" s="47">
        <f t="shared" si="22"/>
        <v>-3293</v>
      </c>
      <c r="AM121" s="47">
        <f t="shared" si="22"/>
        <v>-642</v>
      </c>
      <c r="AN121" s="47">
        <f t="shared" si="22"/>
        <v>7792</v>
      </c>
      <c r="AO121" s="47">
        <f t="shared" si="22"/>
        <v>12517</v>
      </c>
      <c r="AP121" s="47">
        <f t="shared" si="22"/>
        <v>7465</v>
      </c>
      <c r="AQ121" s="47">
        <f t="shared" si="22"/>
        <v>4114</v>
      </c>
      <c r="AR121" s="47">
        <f t="shared" si="22"/>
        <v>3599</v>
      </c>
      <c r="AS121" s="47">
        <f t="shared" si="22"/>
        <v>1782</v>
      </c>
      <c r="AT121" s="47">
        <f t="shared" si="22"/>
        <v>-265</v>
      </c>
      <c r="AU121" s="47">
        <f t="shared" si="22"/>
        <v>-3282</v>
      </c>
      <c r="AV121" s="47">
        <f t="shared" si="22"/>
        <v>-2616</v>
      </c>
    </row>
    <row r="122" spans="5:48" ht="13.5">
      <c r="E122" s="44">
        <v>42321</v>
      </c>
      <c r="F122" s="44" t="s">
        <v>800</v>
      </c>
      <c r="G122" s="44" t="s">
        <v>831</v>
      </c>
      <c r="H122" s="47">
        <v>13539</v>
      </c>
      <c r="I122" s="47">
        <v>13287</v>
      </c>
      <c r="J122" s="47">
        <v>13515</v>
      </c>
      <c r="K122" s="47">
        <v>12553</v>
      </c>
      <c r="L122" s="47">
        <v>11413</v>
      </c>
      <c r="M122" s="47">
        <v>10713</v>
      </c>
      <c r="N122" s="47">
        <v>10335</v>
      </c>
      <c r="O122" s="47">
        <v>10353</v>
      </c>
      <c r="P122" s="47">
        <v>10363</v>
      </c>
      <c r="Q122" s="47">
        <v>10188</v>
      </c>
      <c r="R122" s="47">
        <v>10349</v>
      </c>
      <c r="S122" s="47">
        <v>10026</v>
      </c>
      <c r="T122" s="47">
        <v>9657</v>
      </c>
      <c r="U122" s="97">
        <v>8903</v>
      </c>
      <c r="V122" s="54">
        <v>8301</v>
      </c>
      <c r="W122" t="s">
        <v>800</v>
      </c>
      <c r="AG122" s="44" t="s">
        <v>722</v>
      </c>
      <c r="AI122" s="47">
        <f t="shared" ref="AI122:AV123" si="23">AI117-AH117</f>
        <v>-4172</v>
      </c>
      <c r="AJ122" s="47">
        <f t="shared" si="23"/>
        <v>3206</v>
      </c>
      <c r="AK122" s="47">
        <f t="shared" si="23"/>
        <v>-7831</v>
      </c>
      <c r="AL122" s="47">
        <f t="shared" si="23"/>
        <v>-10444</v>
      </c>
      <c r="AM122" s="47">
        <f t="shared" si="23"/>
        <v>-4932</v>
      </c>
      <c r="AN122" s="47">
        <f t="shared" si="23"/>
        <v>2768</v>
      </c>
      <c r="AO122" s="47">
        <f t="shared" si="23"/>
        <v>4727</v>
      </c>
      <c r="AP122" s="47">
        <f t="shared" si="23"/>
        <v>2898</v>
      </c>
      <c r="AQ122" s="47">
        <f t="shared" si="23"/>
        <v>1731</v>
      </c>
      <c r="AR122" s="47">
        <f t="shared" si="23"/>
        <v>4947</v>
      </c>
      <c r="AS122" s="47">
        <f t="shared" si="23"/>
        <v>3152</v>
      </c>
      <c r="AT122" s="47">
        <f t="shared" si="23"/>
        <v>763</v>
      </c>
      <c r="AU122" s="47">
        <f t="shared" si="23"/>
        <v>-1677</v>
      </c>
      <c r="AV122" s="47">
        <f t="shared" si="23"/>
        <v>-2358</v>
      </c>
    </row>
    <row r="123" spans="5:48" ht="13.5">
      <c r="E123" s="44">
        <v>42322</v>
      </c>
      <c r="F123" s="44" t="s">
        <v>801</v>
      </c>
      <c r="G123" s="44" t="s">
        <v>832</v>
      </c>
      <c r="H123" s="47">
        <v>16629</v>
      </c>
      <c r="I123" s="47">
        <v>16468</v>
      </c>
      <c r="J123" s="47">
        <v>16246</v>
      </c>
      <c r="K123" s="47">
        <v>14633</v>
      </c>
      <c r="L123" s="47">
        <v>13697</v>
      </c>
      <c r="M123" s="47">
        <v>13409</v>
      </c>
      <c r="N123" s="47">
        <v>13912</v>
      </c>
      <c r="O123" s="47">
        <v>14479</v>
      </c>
      <c r="P123" s="47">
        <v>14735</v>
      </c>
      <c r="Q123" s="47">
        <v>14599</v>
      </c>
      <c r="R123" s="47">
        <v>15064</v>
      </c>
      <c r="S123" s="47">
        <v>15325</v>
      </c>
      <c r="T123" s="47">
        <v>15158</v>
      </c>
      <c r="U123" s="97">
        <v>14651</v>
      </c>
      <c r="V123" s="54">
        <v>14072</v>
      </c>
      <c r="W123" t="s">
        <v>801</v>
      </c>
      <c r="AG123" t="s">
        <v>828</v>
      </c>
      <c r="AI123" s="47">
        <f t="shared" si="23"/>
        <v>-2676</v>
      </c>
      <c r="AJ123" s="47">
        <f t="shared" si="23"/>
        <v>3485</v>
      </c>
      <c r="AK123" s="47">
        <f t="shared" si="23"/>
        <v>-11214</v>
      </c>
      <c r="AL123" s="47">
        <f t="shared" si="23"/>
        <v>-13737</v>
      </c>
      <c r="AM123" s="47">
        <f t="shared" si="23"/>
        <v>-5574</v>
      </c>
      <c r="AN123" s="47">
        <f t="shared" si="23"/>
        <v>10560</v>
      </c>
      <c r="AO123" s="47">
        <f t="shared" si="23"/>
        <v>17244</v>
      </c>
      <c r="AP123" s="47">
        <f t="shared" si="23"/>
        <v>10363</v>
      </c>
      <c r="AQ123" s="47">
        <f t="shared" si="23"/>
        <v>5845</v>
      </c>
      <c r="AR123" s="47">
        <f t="shared" si="23"/>
        <v>8546</v>
      </c>
      <c r="AS123" s="47">
        <f t="shared" si="23"/>
        <v>4934</v>
      </c>
      <c r="AT123" s="47">
        <f t="shared" si="23"/>
        <v>498</v>
      </c>
      <c r="AU123" s="47">
        <f t="shared" si="23"/>
        <v>-4959</v>
      </c>
      <c r="AV123" s="47">
        <f t="shared" si="23"/>
        <v>-4974</v>
      </c>
    </row>
    <row r="124" spans="5:48" ht="13.5">
      <c r="E124" s="44">
        <v>42323</v>
      </c>
      <c r="F124" s="44" t="s">
        <v>802</v>
      </c>
      <c r="G124" s="44" t="s">
        <v>833</v>
      </c>
      <c r="H124" s="47">
        <v>15488</v>
      </c>
      <c r="I124" s="47">
        <v>15468</v>
      </c>
      <c r="J124" s="47">
        <v>15438</v>
      </c>
      <c r="K124" s="47">
        <v>15254</v>
      </c>
      <c r="L124" s="47">
        <v>14828</v>
      </c>
      <c r="M124" s="47">
        <v>14673</v>
      </c>
      <c r="N124" s="47">
        <v>14729</v>
      </c>
      <c r="O124" s="47">
        <v>15498</v>
      </c>
      <c r="P124" s="47">
        <v>15677</v>
      </c>
      <c r="Q124" s="47">
        <v>15728</v>
      </c>
      <c r="R124" s="47">
        <v>15565</v>
      </c>
      <c r="S124" s="47">
        <v>15462</v>
      </c>
      <c r="T124" s="47">
        <v>15367</v>
      </c>
      <c r="U124" s="97">
        <v>15227</v>
      </c>
      <c r="V124" s="54">
        <v>14865</v>
      </c>
      <c r="W124" t="s">
        <v>802</v>
      </c>
    </row>
    <row r="125" spans="5:48" ht="13.5">
      <c r="E125" s="44">
        <v>42383</v>
      </c>
      <c r="F125" s="44" t="s">
        <v>834</v>
      </c>
      <c r="G125" s="104" t="s">
        <v>835</v>
      </c>
      <c r="H125" s="47">
        <v>10753</v>
      </c>
      <c r="I125" s="47">
        <v>10968</v>
      </c>
      <c r="J125" s="47">
        <v>10912</v>
      </c>
      <c r="K125" s="47">
        <v>10276</v>
      </c>
      <c r="L125" s="47">
        <v>9126</v>
      </c>
      <c r="M125" s="47">
        <v>7552</v>
      </c>
      <c r="N125" s="47">
        <v>6374</v>
      </c>
      <c r="O125" s="47">
        <v>5684</v>
      </c>
      <c r="P125" s="47">
        <v>5101</v>
      </c>
      <c r="Q125" s="47">
        <v>4651</v>
      </c>
      <c r="R125" s="47">
        <v>4238</v>
      </c>
      <c r="S125" s="47">
        <v>3765</v>
      </c>
      <c r="T125" s="47">
        <v>3268</v>
      </c>
      <c r="U125" s="97">
        <v>2849</v>
      </c>
      <c r="V125" s="54">
        <v>2560</v>
      </c>
      <c r="W125" t="s">
        <v>803</v>
      </c>
    </row>
    <row r="126" spans="5:48" ht="13.5">
      <c r="E126" s="44">
        <v>42391</v>
      </c>
      <c r="F126" s="44" t="s">
        <v>804</v>
      </c>
      <c r="G126" s="44" t="s">
        <v>836</v>
      </c>
      <c r="H126" s="47">
        <v>17255</v>
      </c>
      <c r="I126" s="47">
        <v>20166</v>
      </c>
      <c r="J126" s="47">
        <v>19964</v>
      </c>
      <c r="K126" s="47">
        <v>19982</v>
      </c>
      <c r="L126" s="47">
        <v>12767</v>
      </c>
      <c r="M126" s="47">
        <v>10987</v>
      </c>
      <c r="N126" s="47">
        <v>11035</v>
      </c>
      <c r="O126" s="47">
        <v>11812</v>
      </c>
      <c r="P126" s="47">
        <v>12212</v>
      </c>
      <c r="Q126" s="47">
        <v>12068</v>
      </c>
      <c r="R126" s="47">
        <v>12695</v>
      </c>
      <c r="S126" s="47">
        <v>13335</v>
      </c>
      <c r="T126" s="47">
        <v>13697</v>
      </c>
      <c r="U126" s="97">
        <v>13599</v>
      </c>
      <c r="V126" s="54">
        <v>13629</v>
      </c>
      <c r="W126" t="s">
        <v>804</v>
      </c>
    </row>
    <row r="127" spans="5:48" ht="13.5">
      <c r="E127" s="44">
        <v>42411</v>
      </c>
      <c r="F127" s="44" t="s">
        <v>812</v>
      </c>
      <c r="G127" s="44" t="s">
        <v>837</v>
      </c>
      <c r="H127" s="47">
        <v>48583</v>
      </c>
      <c r="I127" s="47">
        <v>55075</v>
      </c>
      <c r="J127" s="47">
        <v>57610</v>
      </c>
      <c r="K127" s="47">
        <v>56784</v>
      </c>
      <c r="L127" s="47">
        <v>52124</v>
      </c>
      <c r="M127" s="47">
        <v>46762</v>
      </c>
      <c r="N127" s="47">
        <v>40867</v>
      </c>
      <c r="O127" s="47">
        <v>38140</v>
      </c>
      <c r="P127" s="47">
        <v>36005</v>
      </c>
      <c r="Q127" s="47">
        <v>32123</v>
      </c>
      <c r="R127" s="47">
        <v>29845</v>
      </c>
      <c r="S127" s="47">
        <v>27559</v>
      </c>
      <c r="T127" s="47">
        <v>25039</v>
      </c>
      <c r="U127" s="97">
        <v>22074</v>
      </c>
      <c r="V127" s="54">
        <v>19722</v>
      </c>
      <c r="W127" t="s">
        <v>812</v>
      </c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workbookViewId="0">
      <selection activeCell="A3" sqref="A3"/>
    </sheetView>
  </sheetViews>
  <sheetFormatPr defaultRowHeight="13.5"/>
  <cols>
    <col min="6" max="6" width="13.5" customWidth="1"/>
  </cols>
  <sheetData>
    <row r="1" spans="1:21">
      <c r="A1" s="89"/>
      <c r="B1" s="89"/>
      <c r="C1" s="42" t="s">
        <v>0</v>
      </c>
      <c r="D1" s="42" t="s">
        <v>107</v>
      </c>
      <c r="E1" s="43" t="s">
        <v>1</v>
      </c>
      <c r="F1" s="43" t="s">
        <v>108</v>
      </c>
      <c r="G1" s="91" t="s">
        <v>497</v>
      </c>
      <c r="H1" s="91" t="s">
        <v>498</v>
      </c>
      <c r="I1" s="91" t="s">
        <v>499</v>
      </c>
      <c r="J1" s="91" t="s">
        <v>500</v>
      </c>
      <c r="K1" s="91" t="s">
        <v>501</v>
      </c>
      <c r="L1" s="91" t="s">
        <v>502</v>
      </c>
      <c r="M1" s="91" t="s">
        <v>503</v>
      </c>
      <c r="N1" s="91" t="s">
        <v>504</v>
      </c>
      <c r="O1" s="91" t="s">
        <v>505</v>
      </c>
      <c r="P1" s="91" t="s">
        <v>506</v>
      </c>
      <c r="Q1" s="91" t="s">
        <v>507</v>
      </c>
      <c r="R1" s="91" t="s">
        <v>508</v>
      </c>
      <c r="S1" s="92" t="s">
        <v>509</v>
      </c>
      <c r="T1" s="92" t="s">
        <v>629</v>
      </c>
      <c r="U1" s="92" t="s">
        <v>630</v>
      </c>
    </row>
    <row r="2" spans="1:21">
      <c r="A2" s="44"/>
      <c r="B2" s="44"/>
      <c r="C2" s="44"/>
      <c r="D2" s="42" t="s">
        <v>2</v>
      </c>
      <c r="E2" s="44"/>
      <c r="F2" s="43" t="s">
        <v>3</v>
      </c>
      <c r="G2" s="45">
        <v>1947</v>
      </c>
      <c r="H2" s="45">
        <v>1950</v>
      </c>
      <c r="I2" s="45">
        <v>1955</v>
      </c>
      <c r="J2" s="45">
        <v>1960</v>
      </c>
      <c r="K2" s="45">
        <v>1965</v>
      </c>
      <c r="L2" s="45">
        <v>1970</v>
      </c>
      <c r="M2" s="45">
        <v>1975</v>
      </c>
      <c r="N2" s="45">
        <v>1980</v>
      </c>
      <c r="O2" s="45">
        <v>1985</v>
      </c>
      <c r="P2" s="45">
        <v>1990</v>
      </c>
      <c r="Q2" s="45">
        <v>1995</v>
      </c>
      <c r="R2" s="45">
        <v>2000</v>
      </c>
      <c r="S2" s="45">
        <v>2005</v>
      </c>
      <c r="T2" s="45">
        <v>2010</v>
      </c>
      <c r="U2" s="44">
        <v>2015</v>
      </c>
    </row>
    <row r="3" spans="1:21">
      <c r="A3" s="45">
        <v>46</v>
      </c>
      <c r="B3" s="45">
        <v>201</v>
      </c>
      <c r="C3" s="45">
        <v>46201</v>
      </c>
      <c r="D3" s="45" t="s">
        <v>510</v>
      </c>
      <c r="E3" s="49">
        <v>46201</v>
      </c>
      <c r="F3" s="50" t="s">
        <v>510</v>
      </c>
      <c r="G3" s="46">
        <v>241592</v>
      </c>
      <c r="H3" s="46">
        <v>269560</v>
      </c>
      <c r="I3" s="46">
        <v>314011</v>
      </c>
      <c r="J3" s="46">
        <v>334643</v>
      </c>
      <c r="K3" s="46">
        <v>371129</v>
      </c>
      <c r="L3" s="46">
        <v>403340</v>
      </c>
      <c r="M3" s="46">
        <v>456827</v>
      </c>
      <c r="N3" s="46">
        <v>505360</v>
      </c>
      <c r="O3" s="46">
        <v>530502</v>
      </c>
      <c r="P3" s="46">
        <v>536752</v>
      </c>
      <c r="Q3" s="46">
        <v>546282</v>
      </c>
      <c r="R3" s="46">
        <v>552098</v>
      </c>
      <c r="S3" s="47">
        <v>555047</v>
      </c>
      <c r="T3" s="47">
        <v>556597</v>
      </c>
      <c r="U3" s="48">
        <v>551875</v>
      </c>
    </row>
    <row r="4" spans="1:21">
      <c r="A4" s="45">
        <v>46</v>
      </c>
      <c r="B4" s="45">
        <v>301</v>
      </c>
      <c r="C4" s="45">
        <v>46301</v>
      </c>
      <c r="D4" s="45" t="s">
        <v>20</v>
      </c>
      <c r="E4" s="49">
        <v>46201</v>
      </c>
      <c r="F4" s="50" t="s">
        <v>510</v>
      </c>
      <c r="G4" s="46">
        <v>9640</v>
      </c>
      <c r="H4" s="46">
        <v>9932</v>
      </c>
      <c r="I4" s="46">
        <v>9576</v>
      </c>
      <c r="J4" s="46">
        <v>8699</v>
      </c>
      <c r="K4" s="46">
        <v>7569</v>
      </c>
      <c r="L4" s="46">
        <v>6866</v>
      </c>
      <c r="M4" s="46">
        <v>6928</v>
      </c>
      <c r="N4" s="46">
        <v>7418</v>
      </c>
      <c r="O4" s="46">
        <v>8377</v>
      </c>
      <c r="P4" s="46">
        <v>9824</v>
      </c>
      <c r="Q4" s="46">
        <v>11184</v>
      </c>
      <c r="R4" s="46">
        <v>11736</v>
      </c>
      <c r="S4" s="47">
        <v>11696</v>
      </c>
      <c r="T4" s="47">
        <v>11297</v>
      </c>
      <c r="U4" s="48">
        <v>10578</v>
      </c>
    </row>
    <row r="5" spans="1:21">
      <c r="A5" s="45">
        <v>46</v>
      </c>
      <c r="B5" s="45">
        <v>302</v>
      </c>
      <c r="C5" s="45">
        <v>46302</v>
      </c>
      <c r="D5" s="45" t="s">
        <v>511</v>
      </c>
      <c r="E5" s="49">
        <v>46201</v>
      </c>
      <c r="F5" s="50" t="s">
        <v>510</v>
      </c>
      <c r="G5" s="46">
        <v>7975</v>
      </c>
      <c r="H5" s="46">
        <v>7790</v>
      </c>
      <c r="I5" s="46">
        <v>7666</v>
      </c>
      <c r="J5" s="46">
        <v>7261</v>
      </c>
      <c r="K5" s="46">
        <v>7094</v>
      </c>
      <c r="L5" s="46">
        <v>6936</v>
      </c>
      <c r="M5" s="46">
        <v>6563</v>
      </c>
      <c r="N5" s="46">
        <v>6098</v>
      </c>
      <c r="O5" s="46">
        <v>5593</v>
      </c>
      <c r="P5" s="46">
        <v>5245</v>
      </c>
      <c r="Q5" s="46">
        <v>4903</v>
      </c>
      <c r="R5" s="46">
        <v>4678</v>
      </c>
      <c r="S5" s="47">
        <v>4425</v>
      </c>
      <c r="T5" s="47">
        <v>3907</v>
      </c>
      <c r="U5" s="48">
        <v>3336</v>
      </c>
    </row>
    <row r="6" spans="1:21">
      <c r="A6" s="45">
        <v>46</v>
      </c>
      <c r="B6" s="45">
        <v>321</v>
      </c>
      <c r="C6" s="45">
        <v>46321</v>
      </c>
      <c r="D6" s="45" t="s">
        <v>512</v>
      </c>
      <c r="E6" s="49">
        <v>46201</v>
      </c>
      <c r="F6" s="50" t="s">
        <v>510</v>
      </c>
      <c r="G6" s="46">
        <v>17525</v>
      </c>
      <c r="H6" s="46">
        <v>17541</v>
      </c>
      <c r="I6" s="46">
        <v>16245</v>
      </c>
      <c r="J6" s="46">
        <v>14362</v>
      </c>
      <c r="K6" s="46">
        <v>12882</v>
      </c>
      <c r="L6" s="46">
        <v>11708</v>
      </c>
      <c r="M6" s="46">
        <v>11764</v>
      </c>
      <c r="N6" s="46">
        <v>12354</v>
      </c>
      <c r="O6" s="46">
        <v>12574</v>
      </c>
      <c r="P6" s="46">
        <v>12518</v>
      </c>
      <c r="Q6" s="46">
        <v>12772</v>
      </c>
      <c r="R6" s="46">
        <v>12802</v>
      </c>
      <c r="S6" s="47">
        <v>12332</v>
      </c>
      <c r="T6" s="47">
        <v>11945</v>
      </c>
      <c r="U6" s="48">
        <v>11341</v>
      </c>
    </row>
    <row r="7" spans="1:21">
      <c r="A7" s="45">
        <v>46</v>
      </c>
      <c r="B7" s="45">
        <v>364</v>
      </c>
      <c r="C7" s="45">
        <v>46364</v>
      </c>
      <c r="D7" s="45" t="s">
        <v>513</v>
      </c>
      <c r="E7" s="49">
        <v>46201</v>
      </c>
      <c r="F7" s="50" t="s">
        <v>510</v>
      </c>
      <c r="G7" s="46">
        <v>9741</v>
      </c>
      <c r="H7" s="46">
        <v>9736</v>
      </c>
      <c r="I7" s="46">
        <v>9144</v>
      </c>
      <c r="J7" s="46">
        <v>8442</v>
      </c>
      <c r="K7" s="46">
        <v>7663</v>
      </c>
      <c r="L7" s="46">
        <v>7241</v>
      </c>
      <c r="M7" s="46">
        <v>7211</v>
      </c>
      <c r="N7" s="46">
        <v>8616</v>
      </c>
      <c r="O7" s="46">
        <v>9495</v>
      </c>
      <c r="P7" s="46">
        <v>9803</v>
      </c>
      <c r="Q7" s="46">
        <v>11039</v>
      </c>
      <c r="R7" s="46">
        <v>12065</v>
      </c>
      <c r="S7" s="47">
        <v>12621</v>
      </c>
      <c r="T7" s="47">
        <v>14202</v>
      </c>
      <c r="U7" s="48">
        <v>15363</v>
      </c>
    </row>
    <row r="8" spans="1:21">
      <c r="A8" s="45">
        <v>46</v>
      </c>
      <c r="B8" s="45">
        <v>365</v>
      </c>
      <c r="C8" s="45">
        <v>46365</v>
      </c>
      <c r="D8" s="45" t="s">
        <v>514</v>
      </c>
      <c r="E8" s="49">
        <v>46201</v>
      </c>
      <c r="F8" s="50" t="s">
        <v>510</v>
      </c>
      <c r="G8" s="46">
        <v>11508</v>
      </c>
      <c r="H8" s="46">
        <v>11360</v>
      </c>
      <c r="I8" s="46">
        <v>10906</v>
      </c>
      <c r="J8" s="46">
        <v>10011</v>
      </c>
      <c r="K8" s="46">
        <v>9102</v>
      </c>
      <c r="L8" s="46">
        <v>8074</v>
      </c>
      <c r="M8" s="46">
        <v>7509</v>
      </c>
      <c r="N8" s="46">
        <v>7910</v>
      </c>
      <c r="O8" s="46">
        <v>8131</v>
      </c>
      <c r="P8" s="46">
        <v>8110</v>
      </c>
      <c r="Q8" s="46">
        <v>8250</v>
      </c>
      <c r="R8" s="46">
        <v>8314</v>
      </c>
      <c r="S8" s="47">
        <v>8246</v>
      </c>
      <c r="T8" s="47">
        <v>7898</v>
      </c>
      <c r="U8" s="48">
        <v>7321</v>
      </c>
    </row>
    <row r="9" spans="1:21">
      <c r="A9" s="45">
        <v>46</v>
      </c>
      <c r="B9" s="45">
        <v>203</v>
      </c>
      <c r="C9" s="45">
        <v>46203</v>
      </c>
      <c r="D9" s="45" t="s">
        <v>515</v>
      </c>
      <c r="E9" s="49">
        <v>46203</v>
      </c>
      <c r="F9" s="50" t="s">
        <v>515</v>
      </c>
      <c r="G9" s="46">
        <v>68226</v>
      </c>
      <c r="H9" s="46">
        <v>69480</v>
      </c>
      <c r="I9" s="46">
        <v>76132</v>
      </c>
      <c r="J9" s="46">
        <v>72498</v>
      </c>
      <c r="K9" s="46">
        <v>70519</v>
      </c>
      <c r="L9" s="46">
        <v>66995</v>
      </c>
      <c r="M9" s="46">
        <v>67951</v>
      </c>
      <c r="N9" s="46">
        <v>73242</v>
      </c>
      <c r="O9" s="46">
        <v>76029</v>
      </c>
      <c r="P9" s="46">
        <v>77655</v>
      </c>
      <c r="Q9" s="46">
        <v>79403</v>
      </c>
      <c r="R9" s="46">
        <v>81084</v>
      </c>
      <c r="S9" s="47">
        <v>81471</v>
      </c>
      <c r="T9" s="47">
        <v>81776</v>
      </c>
      <c r="U9" s="48">
        <v>81864</v>
      </c>
    </row>
    <row r="10" spans="1:21">
      <c r="A10" s="45">
        <v>46</v>
      </c>
      <c r="B10" s="45">
        <v>462</v>
      </c>
      <c r="C10" s="45">
        <v>46462</v>
      </c>
      <c r="D10" s="45" t="s">
        <v>516</v>
      </c>
      <c r="E10" s="49">
        <v>46203</v>
      </c>
      <c r="F10" s="50" t="s">
        <v>515</v>
      </c>
      <c r="G10" s="46">
        <v>9107</v>
      </c>
      <c r="H10" s="46">
        <v>9555</v>
      </c>
      <c r="I10" s="46">
        <v>9824</v>
      </c>
      <c r="J10" s="46">
        <v>9305</v>
      </c>
      <c r="K10" s="46">
        <v>8169</v>
      </c>
      <c r="L10" s="46">
        <v>6808</v>
      </c>
      <c r="M10" s="46">
        <v>5930</v>
      </c>
      <c r="N10" s="46">
        <v>5428</v>
      </c>
      <c r="O10" s="46">
        <v>5049</v>
      </c>
      <c r="P10" s="46">
        <v>4897</v>
      </c>
      <c r="Q10" s="46">
        <v>4554</v>
      </c>
      <c r="R10" s="46">
        <v>4412</v>
      </c>
      <c r="S10" s="47">
        <v>4108</v>
      </c>
      <c r="T10" s="47">
        <v>3700</v>
      </c>
      <c r="U10" s="48">
        <v>3188</v>
      </c>
    </row>
    <row r="11" spans="1:21">
      <c r="A11" s="45">
        <v>46</v>
      </c>
      <c r="B11" s="45">
        <v>481</v>
      </c>
      <c r="C11" s="45">
        <v>46481</v>
      </c>
      <c r="D11" s="45" t="s">
        <v>517</v>
      </c>
      <c r="E11" s="49">
        <v>46203</v>
      </c>
      <c r="F11" s="50" t="s">
        <v>515</v>
      </c>
      <c r="G11" s="46">
        <v>17749</v>
      </c>
      <c r="H11" s="46">
        <v>18390</v>
      </c>
      <c r="I11" s="46">
        <v>18518</v>
      </c>
      <c r="J11" s="46">
        <v>17495</v>
      </c>
      <c r="K11" s="46">
        <v>15629</v>
      </c>
      <c r="L11" s="46">
        <v>14179</v>
      </c>
      <c r="M11" s="46">
        <v>13358</v>
      </c>
      <c r="N11" s="46">
        <v>13828</v>
      </c>
      <c r="O11" s="46">
        <v>14058</v>
      </c>
      <c r="P11" s="46">
        <v>13817</v>
      </c>
      <c r="Q11" s="46">
        <v>13754</v>
      </c>
      <c r="R11" s="46">
        <v>13613</v>
      </c>
      <c r="S11" s="47">
        <v>13272</v>
      </c>
      <c r="T11" s="47">
        <v>12601</v>
      </c>
      <c r="U11" s="48">
        <v>11886</v>
      </c>
    </row>
    <row r="12" spans="1:21">
      <c r="A12" s="45">
        <v>46</v>
      </c>
      <c r="B12" s="45">
        <v>485</v>
      </c>
      <c r="C12" s="45">
        <v>46485</v>
      </c>
      <c r="D12" s="45" t="s">
        <v>518</v>
      </c>
      <c r="E12" s="49">
        <v>46203</v>
      </c>
      <c r="F12" s="50" t="s">
        <v>515</v>
      </c>
      <c r="G12" s="46">
        <v>10482</v>
      </c>
      <c r="H12" s="46">
        <v>10825</v>
      </c>
      <c r="I12" s="46">
        <v>10974</v>
      </c>
      <c r="J12" s="46">
        <v>10364</v>
      </c>
      <c r="K12" s="46">
        <v>9041</v>
      </c>
      <c r="L12" s="46">
        <v>7933</v>
      </c>
      <c r="M12" s="46">
        <v>7551</v>
      </c>
      <c r="N12" s="46">
        <v>7507</v>
      </c>
      <c r="O12" s="46">
        <v>7517</v>
      </c>
      <c r="P12" s="46">
        <v>7392</v>
      </c>
      <c r="Q12" s="46">
        <v>7348</v>
      </c>
      <c r="R12" s="46">
        <v>7353</v>
      </c>
      <c r="S12" s="47">
        <v>7357</v>
      </c>
      <c r="T12" s="47">
        <v>6993</v>
      </c>
      <c r="U12" s="48">
        <v>6670</v>
      </c>
    </row>
    <row r="13" spans="1:21">
      <c r="A13" s="45">
        <v>46</v>
      </c>
      <c r="B13" s="45">
        <v>204</v>
      </c>
      <c r="C13" s="45">
        <v>46204</v>
      </c>
      <c r="D13" s="45" t="s">
        <v>519</v>
      </c>
      <c r="E13" s="45">
        <v>46204</v>
      </c>
      <c r="F13" s="45" t="s">
        <v>519</v>
      </c>
      <c r="G13" s="46">
        <v>32717</v>
      </c>
      <c r="H13" s="46">
        <v>34480</v>
      </c>
      <c r="I13" s="46">
        <v>35546</v>
      </c>
      <c r="J13" s="46">
        <v>33511</v>
      </c>
      <c r="K13" s="46">
        <v>31464</v>
      </c>
      <c r="L13" s="46">
        <v>30084</v>
      </c>
      <c r="M13" s="46">
        <v>29685</v>
      </c>
      <c r="N13" s="46">
        <v>30060</v>
      </c>
      <c r="O13" s="46">
        <v>30099</v>
      </c>
      <c r="P13" s="46">
        <v>28794</v>
      </c>
      <c r="Q13" s="46">
        <v>27640</v>
      </c>
      <c r="R13" s="46">
        <v>26317</v>
      </c>
      <c r="S13" s="47">
        <v>25150</v>
      </c>
      <c r="T13" s="47">
        <v>23638</v>
      </c>
      <c r="U13" s="48">
        <v>22046</v>
      </c>
    </row>
    <row r="14" spans="1:21">
      <c r="A14" s="45">
        <v>46</v>
      </c>
      <c r="B14" s="45">
        <v>206</v>
      </c>
      <c r="C14" s="45">
        <v>46206</v>
      </c>
      <c r="D14" s="45" t="s">
        <v>520</v>
      </c>
      <c r="E14" s="45">
        <v>46206</v>
      </c>
      <c r="F14" s="45" t="s">
        <v>520</v>
      </c>
      <c r="G14" s="46">
        <v>39768</v>
      </c>
      <c r="H14" s="46">
        <v>41344</v>
      </c>
      <c r="I14" s="46">
        <v>41180</v>
      </c>
      <c r="J14" s="46">
        <v>38908</v>
      </c>
      <c r="K14" s="46">
        <v>36026</v>
      </c>
      <c r="L14" s="46">
        <v>32390</v>
      </c>
      <c r="M14" s="46">
        <v>30295</v>
      </c>
      <c r="N14" s="46">
        <v>29527</v>
      </c>
      <c r="O14" s="46">
        <v>29185</v>
      </c>
      <c r="P14" s="46">
        <v>27869</v>
      </c>
      <c r="Q14" s="46">
        <v>27506</v>
      </c>
      <c r="R14" s="46">
        <v>26270</v>
      </c>
      <c r="S14" s="47">
        <v>25072</v>
      </c>
      <c r="T14" s="47">
        <v>23154</v>
      </c>
      <c r="U14" s="48">
        <v>21198</v>
      </c>
    </row>
    <row r="15" spans="1:21">
      <c r="A15" s="45">
        <v>46</v>
      </c>
      <c r="B15" s="45">
        <v>208</v>
      </c>
      <c r="C15" s="45">
        <v>46208</v>
      </c>
      <c r="D15" s="45" t="s">
        <v>521</v>
      </c>
      <c r="E15" s="49">
        <v>46208</v>
      </c>
      <c r="F15" s="50" t="s">
        <v>521</v>
      </c>
      <c r="G15" s="46">
        <v>46585</v>
      </c>
      <c r="H15" s="46">
        <v>47663</v>
      </c>
      <c r="I15" s="46">
        <v>47545</v>
      </c>
      <c r="J15" s="46">
        <v>45241</v>
      </c>
      <c r="K15" s="46">
        <v>41643</v>
      </c>
      <c r="L15" s="46">
        <v>38360</v>
      </c>
      <c r="M15" s="46">
        <v>37483</v>
      </c>
      <c r="N15" s="46">
        <v>39375</v>
      </c>
      <c r="O15" s="46">
        <v>40084</v>
      </c>
      <c r="P15" s="46">
        <v>39729</v>
      </c>
      <c r="Q15" s="46">
        <v>40107</v>
      </c>
      <c r="R15" s="46">
        <v>39708</v>
      </c>
      <c r="S15" s="47">
        <v>39155</v>
      </c>
      <c r="T15" s="47">
        <v>37651</v>
      </c>
      <c r="U15" s="48">
        <v>36548</v>
      </c>
    </row>
    <row r="16" spans="1:21">
      <c r="A16" s="45">
        <v>46</v>
      </c>
      <c r="B16" s="45">
        <v>401</v>
      </c>
      <c r="C16" s="45">
        <v>46401</v>
      </c>
      <c r="D16" s="45" t="s">
        <v>522</v>
      </c>
      <c r="E16" s="49">
        <v>46208</v>
      </c>
      <c r="F16" s="50" t="s">
        <v>521</v>
      </c>
      <c r="G16" s="46">
        <v>7005</v>
      </c>
      <c r="H16" s="46">
        <v>7106</v>
      </c>
      <c r="I16" s="46">
        <v>6891</v>
      </c>
      <c r="J16" s="46">
        <v>6414</v>
      </c>
      <c r="K16" s="46">
        <v>5824</v>
      </c>
      <c r="L16" s="46">
        <v>5256</v>
      </c>
      <c r="M16" s="46">
        <v>5188</v>
      </c>
      <c r="N16" s="46">
        <v>5216</v>
      </c>
      <c r="O16" s="46">
        <v>5319</v>
      </c>
      <c r="P16" s="46">
        <v>5085</v>
      </c>
      <c r="Q16" s="46">
        <v>5082</v>
      </c>
      <c r="R16" s="46">
        <v>4947</v>
      </c>
      <c r="S16" s="47">
        <v>4752</v>
      </c>
      <c r="T16" s="47">
        <v>4336</v>
      </c>
      <c r="U16" s="48">
        <v>4098</v>
      </c>
    </row>
    <row r="17" spans="1:21">
      <c r="A17" s="45">
        <v>46</v>
      </c>
      <c r="B17" s="45">
        <v>402</v>
      </c>
      <c r="C17" s="45">
        <v>46402</v>
      </c>
      <c r="D17" s="45" t="s">
        <v>523</v>
      </c>
      <c r="E17" s="49">
        <v>46208</v>
      </c>
      <c r="F17" s="50" t="s">
        <v>521</v>
      </c>
      <c r="G17" s="46">
        <v>16492</v>
      </c>
      <c r="H17" s="46">
        <v>17124</v>
      </c>
      <c r="I17" s="46">
        <v>16919</v>
      </c>
      <c r="J17" s="46">
        <v>15828</v>
      </c>
      <c r="K17" s="46">
        <v>14256</v>
      </c>
      <c r="L17" s="46">
        <v>12673</v>
      </c>
      <c r="M17" s="46">
        <v>12335</v>
      </c>
      <c r="N17" s="46">
        <v>12688</v>
      </c>
      <c r="O17" s="46">
        <v>12999</v>
      </c>
      <c r="P17" s="46">
        <v>13148</v>
      </c>
      <c r="Q17" s="46">
        <v>13466</v>
      </c>
      <c r="R17" s="46">
        <v>13805</v>
      </c>
      <c r="S17" s="47">
        <v>14000</v>
      </c>
      <c r="T17" s="47">
        <v>13634</v>
      </c>
      <c r="U17" s="48">
        <v>13112</v>
      </c>
    </row>
    <row r="18" spans="1:21">
      <c r="A18" s="45">
        <v>46</v>
      </c>
      <c r="B18" s="45">
        <v>210</v>
      </c>
      <c r="C18" s="45">
        <v>46210</v>
      </c>
      <c r="D18" s="45" t="s">
        <v>524</v>
      </c>
      <c r="E18" s="49">
        <v>46210</v>
      </c>
      <c r="F18" s="50" t="s">
        <v>524</v>
      </c>
      <c r="G18" s="46">
        <v>38802</v>
      </c>
      <c r="H18" s="46">
        <v>37685</v>
      </c>
      <c r="I18" s="46">
        <v>35981</v>
      </c>
      <c r="J18" s="46">
        <v>33623</v>
      </c>
      <c r="K18" s="46">
        <v>32386</v>
      </c>
      <c r="L18" s="46">
        <v>31472</v>
      </c>
      <c r="M18" s="46">
        <v>32339</v>
      </c>
      <c r="N18" s="46">
        <v>32855</v>
      </c>
      <c r="O18" s="46">
        <v>33155</v>
      </c>
      <c r="P18" s="46">
        <v>32008</v>
      </c>
      <c r="Q18" s="46">
        <v>31473</v>
      </c>
      <c r="R18" s="46">
        <v>30640</v>
      </c>
      <c r="S18" s="47">
        <v>29649</v>
      </c>
      <c r="T18" s="47">
        <v>28584</v>
      </c>
      <c r="U18" s="48">
        <v>27493</v>
      </c>
    </row>
    <row r="19" spans="1:21">
      <c r="A19" s="45">
        <v>46</v>
      </c>
      <c r="B19" s="45">
        <v>322</v>
      </c>
      <c r="C19" s="45">
        <v>46322</v>
      </c>
      <c r="D19" s="45" t="s">
        <v>525</v>
      </c>
      <c r="E19" s="49">
        <v>46210</v>
      </c>
      <c r="F19" s="50" t="s">
        <v>524</v>
      </c>
      <c r="G19" s="46">
        <v>17674</v>
      </c>
      <c r="H19" s="46">
        <v>18508</v>
      </c>
      <c r="I19" s="46">
        <v>18580</v>
      </c>
      <c r="J19" s="46">
        <v>18186</v>
      </c>
      <c r="K19" s="46">
        <v>16910</v>
      </c>
      <c r="L19" s="46">
        <v>14965</v>
      </c>
      <c r="M19" s="46">
        <v>14136</v>
      </c>
      <c r="N19" s="46">
        <v>13588</v>
      </c>
      <c r="O19" s="46">
        <v>13113</v>
      </c>
      <c r="P19" s="46">
        <v>12237</v>
      </c>
      <c r="Q19" s="46">
        <v>11354</v>
      </c>
      <c r="R19" s="46">
        <v>10835</v>
      </c>
      <c r="S19" s="47">
        <v>10326</v>
      </c>
      <c r="T19" s="47">
        <v>9560</v>
      </c>
      <c r="U19" s="48">
        <v>8713</v>
      </c>
    </row>
    <row r="20" spans="1:21">
      <c r="A20" s="45">
        <v>46</v>
      </c>
      <c r="B20" s="45">
        <v>324</v>
      </c>
      <c r="C20" s="45">
        <v>46324</v>
      </c>
      <c r="D20" s="45" t="s">
        <v>526</v>
      </c>
      <c r="E20" s="49">
        <v>46210</v>
      </c>
      <c r="F20" s="50" t="s">
        <v>524</v>
      </c>
      <c r="G20" s="46">
        <v>11428</v>
      </c>
      <c r="H20" s="46">
        <v>11784</v>
      </c>
      <c r="I20" s="46">
        <v>11859</v>
      </c>
      <c r="J20" s="46">
        <v>11309</v>
      </c>
      <c r="K20" s="46">
        <v>10319</v>
      </c>
      <c r="L20" s="46">
        <v>9395</v>
      </c>
      <c r="M20" s="46">
        <v>8807</v>
      </c>
      <c r="N20" s="46">
        <v>8697</v>
      </c>
      <c r="O20" s="46">
        <v>8513</v>
      </c>
      <c r="P20" s="46">
        <v>8047</v>
      </c>
      <c r="Q20" s="46">
        <v>7702</v>
      </c>
      <c r="R20" s="46">
        <v>7275</v>
      </c>
      <c r="S20" s="47">
        <v>6847</v>
      </c>
      <c r="T20" s="47">
        <v>6252</v>
      </c>
      <c r="U20" s="48">
        <v>5625</v>
      </c>
    </row>
    <row r="21" spans="1:21">
      <c r="A21" s="45">
        <v>46</v>
      </c>
      <c r="B21" s="45">
        <v>213</v>
      </c>
      <c r="C21" s="45">
        <v>46213</v>
      </c>
      <c r="D21" s="45" t="s">
        <v>527</v>
      </c>
      <c r="E21" s="45">
        <v>46213</v>
      </c>
      <c r="F21" s="45" t="s">
        <v>527</v>
      </c>
      <c r="G21" s="46">
        <v>27911</v>
      </c>
      <c r="H21" s="46">
        <v>30123</v>
      </c>
      <c r="I21" s="46">
        <v>32527</v>
      </c>
      <c r="J21" s="46">
        <v>32645</v>
      </c>
      <c r="K21" s="46">
        <v>30490</v>
      </c>
      <c r="L21" s="46">
        <v>26222</v>
      </c>
      <c r="M21" s="46">
        <v>24266</v>
      </c>
      <c r="N21" s="46">
        <v>23537</v>
      </c>
      <c r="O21" s="46">
        <v>22692</v>
      </c>
      <c r="P21" s="46">
        <v>20952</v>
      </c>
      <c r="Q21" s="46">
        <v>19822</v>
      </c>
      <c r="R21" s="46">
        <v>18866</v>
      </c>
      <c r="S21" s="47">
        <v>18198</v>
      </c>
      <c r="T21" s="47">
        <v>16951</v>
      </c>
      <c r="U21" s="48">
        <v>15967</v>
      </c>
    </row>
    <row r="22" spans="1:21">
      <c r="A22" s="45">
        <v>46</v>
      </c>
      <c r="B22" s="45">
        <v>214</v>
      </c>
      <c r="C22" s="45">
        <v>46214</v>
      </c>
      <c r="D22" s="45" t="s">
        <v>528</v>
      </c>
      <c r="E22" s="45">
        <v>46214</v>
      </c>
      <c r="F22" s="45" t="s">
        <v>528</v>
      </c>
      <c r="G22" s="46">
        <v>38958</v>
      </c>
      <c r="H22" s="46">
        <v>38185</v>
      </c>
      <c r="I22" s="46">
        <v>36672</v>
      </c>
      <c r="J22" s="46">
        <v>32721</v>
      </c>
      <c r="K22" s="46">
        <v>29175</v>
      </c>
      <c r="L22" s="46">
        <v>25952</v>
      </c>
      <c r="M22" s="46">
        <v>24422</v>
      </c>
      <c r="N22" s="46">
        <v>24179</v>
      </c>
      <c r="O22" s="46">
        <v>23504</v>
      </c>
      <c r="P22" s="46">
        <v>22264</v>
      </c>
      <c r="Q22" s="46">
        <v>20933</v>
      </c>
      <c r="R22" s="46">
        <v>20107</v>
      </c>
      <c r="S22" s="47">
        <v>18928</v>
      </c>
      <c r="T22" s="47">
        <v>17248</v>
      </c>
      <c r="U22" s="48">
        <v>15520</v>
      </c>
    </row>
    <row r="23" spans="1:21">
      <c r="A23" s="45">
        <v>46</v>
      </c>
      <c r="B23" s="45">
        <v>202</v>
      </c>
      <c r="C23" s="45">
        <v>46202</v>
      </c>
      <c r="D23" s="45" t="s">
        <v>529</v>
      </c>
      <c r="E23" s="49">
        <v>46215</v>
      </c>
      <c r="F23" s="50" t="s">
        <v>530</v>
      </c>
      <c r="G23" s="46">
        <v>77176</v>
      </c>
      <c r="H23" s="46">
        <v>77984</v>
      </c>
      <c r="I23" s="46">
        <v>76366</v>
      </c>
      <c r="J23" s="46">
        <v>71807</v>
      </c>
      <c r="K23" s="46">
        <v>67142</v>
      </c>
      <c r="L23" s="46">
        <v>62374</v>
      </c>
      <c r="M23" s="46">
        <v>61788</v>
      </c>
      <c r="N23" s="46">
        <v>65645</v>
      </c>
      <c r="O23" s="46">
        <v>71444</v>
      </c>
      <c r="P23" s="46">
        <v>71735</v>
      </c>
      <c r="Q23" s="46">
        <v>73138</v>
      </c>
      <c r="R23" s="46">
        <v>73236</v>
      </c>
      <c r="S23" s="47">
        <v>72106</v>
      </c>
      <c r="T23" s="47">
        <v>71917</v>
      </c>
      <c r="U23" s="48">
        <v>71144</v>
      </c>
    </row>
    <row r="24" spans="1:21">
      <c r="A24" s="45">
        <v>46</v>
      </c>
      <c r="B24" s="45">
        <v>381</v>
      </c>
      <c r="C24" s="45">
        <v>46381</v>
      </c>
      <c r="D24" s="45" t="s">
        <v>531</v>
      </c>
      <c r="E24" s="49">
        <v>46215</v>
      </c>
      <c r="F24" s="50" t="s">
        <v>530</v>
      </c>
      <c r="G24" s="46">
        <v>14013</v>
      </c>
      <c r="H24" s="46">
        <v>13852</v>
      </c>
      <c r="I24" s="46">
        <v>13158</v>
      </c>
      <c r="J24" s="46">
        <v>12016</v>
      </c>
      <c r="K24" s="46">
        <v>10208</v>
      </c>
      <c r="L24" s="46">
        <v>8767</v>
      </c>
      <c r="M24" s="46">
        <v>8091</v>
      </c>
      <c r="N24" s="46">
        <v>8261</v>
      </c>
      <c r="O24" s="46">
        <v>8722</v>
      </c>
      <c r="P24" s="46">
        <v>8485</v>
      </c>
      <c r="Q24" s="46">
        <v>8221</v>
      </c>
      <c r="R24" s="46">
        <v>7951</v>
      </c>
      <c r="S24" s="47">
        <v>7699</v>
      </c>
      <c r="T24" s="47">
        <v>7112</v>
      </c>
      <c r="U24" s="48">
        <v>6534</v>
      </c>
    </row>
    <row r="25" spans="1:21">
      <c r="A25" s="45">
        <v>46</v>
      </c>
      <c r="B25" s="45">
        <v>382</v>
      </c>
      <c r="C25" s="45">
        <v>46382</v>
      </c>
      <c r="D25" s="45" t="s">
        <v>532</v>
      </c>
      <c r="E25" s="49">
        <v>46215</v>
      </c>
      <c r="F25" s="50" t="s">
        <v>530</v>
      </c>
      <c r="G25" s="46">
        <v>12204</v>
      </c>
      <c r="H25" s="46">
        <v>12135</v>
      </c>
      <c r="I25" s="46">
        <v>11733</v>
      </c>
      <c r="J25" s="46">
        <v>10379</v>
      </c>
      <c r="K25" s="46">
        <v>8825</v>
      </c>
      <c r="L25" s="46">
        <v>7463</v>
      </c>
      <c r="M25" s="46">
        <v>6745</v>
      </c>
      <c r="N25" s="46">
        <v>6695</v>
      </c>
      <c r="O25" s="46">
        <v>6996</v>
      </c>
      <c r="P25" s="46">
        <v>6707</v>
      </c>
      <c r="Q25" s="46">
        <v>6553</v>
      </c>
      <c r="R25" s="46">
        <v>6454</v>
      </c>
      <c r="S25" s="47">
        <v>5930</v>
      </c>
      <c r="T25" s="47">
        <v>5317</v>
      </c>
      <c r="U25" s="48">
        <v>4727</v>
      </c>
    </row>
    <row r="26" spans="1:21">
      <c r="A26" s="45">
        <v>46</v>
      </c>
      <c r="B26" s="45">
        <v>383</v>
      </c>
      <c r="C26" s="45">
        <v>46383</v>
      </c>
      <c r="D26" s="45" t="s">
        <v>389</v>
      </c>
      <c r="E26" s="49">
        <v>46215</v>
      </c>
      <c r="F26" s="50" t="s">
        <v>530</v>
      </c>
      <c r="G26" s="46">
        <v>11737</v>
      </c>
      <c r="H26" s="46">
        <v>11590</v>
      </c>
      <c r="I26" s="46">
        <v>10839</v>
      </c>
      <c r="J26" s="46">
        <v>9589</v>
      </c>
      <c r="K26" s="46">
        <v>8522</v>
      </c>
      <c r="L26" s="46">
        <v>7365</v>
      </c>
      <c r="M26" s="46">
        <v>6576</v>
      </c>
      <c r="N26" s="46">
        <v>6466</v>
      </c>
      <c r="O26" s="46">
        <v>6276</v>
      </c>
      <c r="P26" s="46">
        <v>6056</v>
      </c>
      <c r="Q26" s="46">
        <v>6015</v>
      </c>
      <c r="R26" s="46">
        <v>5978</v>
      </c>
      <c r="S26" s="47">
        <v>6015</v>
      </c>
      <c r="T26" s="47">
        <v>5647</v>
      </c>
      <c r="U26" s="48">
        <v>5288</v>
      </c>
    </row>
    <row r="27" spans="1:21">
      <c r="A27" s="45">
        <v>46</v>
      </c>
      <c r="B27" s="45">
        <v>387</v>
      </c>
      <c r="C27" s="45">
        <v>46387</v>
      </c>
      <c r="D27" s="45" t="s">
        <v>533</v>
      </c>
      <c r="E27" s="49">
        <v>46215</v>
      </c>
      <c r="F27" s="50" t="s">
        <v>530</v>
      </c>
      <c r="G27" s="46">
        <v>10303</v>
      </c>
      <c r="H27" s="46">
        <v>10632</v>
      </c>
      <c r="I27" s="46">
        <v>10472</v>
      </c>
      <c r="J27" s="46">
        <v>9512</v>
      </c>
      <c r="K27" s="46">
        <v>8065</v>
      </c>
      <c r="L27" s="46">
        <v>6576</v>
      </c>
      <c r="M27" s="46">
        <v>5949</v>
      </c>
      <c r="N27" s="46">
        <v>5648</v>
      </c>
      <c r="O27" s="46">
        <v>5400</v>
      </c>
      <c r="P27" s="46">
        <v>5101</v>
      </c>
      <c r="Q27" s="46">
        <v>4884</v>
      </c>
      <c r="R27" s="46">
        <v>4625</v>
      </c>
      <c r="S27" s="47">
        <v>4414</v>
      </c>
      <c r="T27" s="47">
        <v>4020</v>
      </c>
      <c r="U27" s="48">
        <v>3664</v>
      </c>
    </row>
    <row r="28" spans="1:21">
      <c r="A28" s="45">
        <v>46</v>
      </c>
      <c r="B28" s="45">
        <v>388</v>
      </c>
      <c r="C28" s="45">
        <v>46388</v>
      </c>
      <c r="D28" s="45" t="s">
        <v>534</v>
      </c>
      <c r="E28" s="49">
        <v>46215</v>
      </c>
      <c r="F28" s="50" t="s">
        <v>530</v>
      </c>
      <c r="G28" s="46">
        <v>3678</v>
      </c>
      <c r="H28" s="46">
        <v>3870</v>
      </c>
      <c r="I28" s="46">
        <v>3692</v>
      </c>
      <c r="J28" s="46">
        <v>3357</v>
      </c>
      <c r="K28" s="46">
        <v>2834</v>
      </c>
      <c r="L28" s="46">
        <v>2183</v>
      </c>
      <c r="M28" s="46">
        <v>1926</v>
      </c>
      <c r="N28" s="46">
        <v>1920</v>
      </c>
      <c r="O28" s="46">
        <v>1967</v>
      </c>
      <c r="P28" s="46">
        <v>1753</v>
      </c>
      <c r="Q28" s="46">
        <v>1676</v>
      </c>
      <c r="R28" s="46">
        <v>1517</v>
      </c>
      <c r="S28" s="47">
        <v>1405</v>
      </c>
      <c r="T28" s="47">
        <v>1260</v>
      </c>
      <c r="U28" s="48">
        <v>1151</v>
      </c>
    </row>
    <row r="29" spans="1:21">
      <c r="A29" s="45">
        <v>46</v>
      </c>
      <c r="B29" s="45">
        <v>389</v>
      </c>
      <c r="C29" s="45">
        <v>46389</v>
      </c>
      <c r="D29" s="45" t="s">
        <v>535</v>
      </c>
      <c r="E29" s="49">
        <v>46215</v>
      </c>
      <c r="F29" s="50" t="s">
        <v>530</v>
      </c>
      <c r="G29" s="46">
        <v>7155</v>
      </c>
      <c r="H29" s="46">
        <v>7296</v>
      </c>
      <c r="I29" s="46">
        <v>7009</v>
      </c>
      <c r="J29" s="46">
        <v>6091</v>
      </c>
      <c r="K29" s="46">
        <v>4730</v>
      </c>
      <c r="L29" s="46">
        <v>3426</v>
      </c>
      <c r="M29" s="46">
        <v>2877</v>
      </c>
      <c r="N29" s="46">
        <v>2728</v>
      </c>
      <c r="O29" s="46">
        <v>2651</v>
      </c>
      <c r="P29" s="46">
        <v>2315</v>
      </c>
      <c r="Q29" s="46">
        <v>2234</v>
      </c>
      <c r="R29" s="46">
        <v>2008</v>
      </c>
      <c r="S29" s="47">
        <v>1692</v>
      </c>
      <c r="T29" s="47">
        <v>1536</v>
      </c>
      <c r="U29" s="48">
        <v>1247</v>
      </c>
    </row>
    <row r="30" spans="1:21">
      <c r="A30" s="45">
        <v>46</v>
      </c>
      <c r="B30" s="45">
        <v>390</v>
      </c>
      <c r="C30" s="45">
        <v>46390</v>
      </c>
      <c r="D30" s="45" t="s">
        <v>536</v>
      </c>
      <c r="E30" s="49">
        <v>46215</v>
      </c>
      <c r="F30" s="50" t="s">
        <v>530</v>
      </c>
      <c r="G30" s="46">
        <v>10859</v>
      </c>
      <c r="H30" s="46">
        <v>10546</v>
      </c>
      <c r="I30" s="46">
        <v>9918</v>
      </c>
      <c r="J30" s="46">
        <v>8237</v>
      </c>
      <c r="K30" s="46">
        <v>6483</v>
      </c>
      <c r="L30" s="46">
        <v>4864</v>
      </c>
      <c r="M30" s="46">
        <v>4176</v>
      </c>
      <c r="N30" s="46">
        <v>3752</v>
      </c>
      <c r="O30" s="46">
        <v>3577</v>
      </c>
      <c r="P30" s="46">
        <v>3247</v>
      </c>
      <c r="Q30" s="46">
        <v>3017</v>
      </c>
      <c r="R30" s="46">
        <v>2803</v>
      </c>
      <c r="S30" s="47">
        <v>2545</v>
      </c>
      <c r="T30" s="47">
        <v>2289</v>
      </c>
      <c r="U30" s="48">
        <v>1908</v>
      </c>
    </row>
    <row r="31" spans="1:21">
      <c r="A31" s="45">
        <v>46</v>
      </c>
      <c r="B31" s="45">
        <v>391</v>
      </c>
      <c r="C31" s="45">
        <v>46391</v>
      </c>
      <c r="D31" s="45" t="s">
        <v>537</v>
      </c>
      <c r="E31" s="49">
        <v>46215</v>
      </c>
      <c r="F31" s="50" t="s">
        <v>530</v>
      </c>
      <c r="G31" s="46">
        <v>2811</v>
      </c>
      <c r="H31" s="46">
        <v>3032</v>
      </c>
      <c r="I31" s="46">
        <v>3010</v>
      </c>
      <c r="J31" s="46">
        <v>2811</v>
      </c>
      <c r="K31" s="46">
        <v>2254</v>
      </c>
      <c r="L31" s="46">
        <v>1277</v>
      </c>
      <c r="M31" s="46">
        <v>1023</v>
      </c>
      <c r="N31" s="46">
        <v>1028</v>
      </c>
      <c r="O31" s="46">
        <v>1072</v>
      </c>
      <c r="P31" s="46">
        <v>1033</v>
      </c>
      <c r="Q31" s="46">
        <v>999</v>
      </c>
      <c r="R31" s="46">
        <v>892</v>
      </c>
      <c r="S31" s="47">
        <v>564</v>
      </c>
      <c r="T31" s="47">
        <v>491</v>
      </c>
      <c r="U31" s="48">
        <v>413</v>
      </c>
    </row>
    <row r="32" spans="1:21">
      <c r="A32" s="45">
        <v>46</v>
      </c>
      <c r="B32" s="45">
        <v>362</v>
      </c>
      <c r="C32" s="45">
        <v>46362</v>
      </c>
      <c r="D32" s="45" t="s">
        <v>538</v>
      </c>
      <c r="E32" s="49">
        <v>46216</v>
      </c>
      <c r="F32" s="50" t="s">
        <v>539</v>
      </c>
      <c r="G32" s="46">
        <v>22273</v>
      </c>
      <c r="H32" s="46">
        <v>21916</v>
      </c>
      <c r="I32" s="46">
        <v>20701</v>
      </c>
      <c r="J32" s="46">
        <v>19056</v>
      </c>
      <c r="K32" s="46">
        <v>17163</v>
      </c>
      <c r="L32" s="46">
        <v>15592</v>
      </c>
      <c r="M32" s="46">
        <v>15271</v>
      </c>
      <c r="N32" s="46">
        <v>15047</v>
      </c>
      <c r="O32" s="46">
        <v>14783</v>
      </c>
      <c r="P32" s="46">
        <v>14203</v>
      </c>
      <c r="Q32" s="46">
        <v>13692</v>
      </c>
      <c r="R32" s="46">
        <v>13623</v>
      </c>
      <c r="S32" s="47">
        <v>13082</v>
      </c>
      <c r="T32" s="47">
        <v>12492</v>
      </c>
      <c r="U32" s="48">
        <v>11704</v>
      </c>
    </row>
    <row r="33" spans="1:21">
      <c r="A33" s="45">
        <v>46</v>
      </c>
      <c r="B33" s="45">
        <v>363</v>
      </c>
      <c r="C33" s="45">
        <v>46363</v>
      </c>
      <c r="D33" s="45" t="s">
        <v>540</v>
      </c>
      <c r="E33" s="49">
        <v>46216</v>
      </c>
      <c r="F33" s="50" t="s">
        <v>539</v>
      </c>
      <c r="G33" s="46">
        <v>20996</v>
      </c>
      <c r="H33" s="46">
        <v>20712</v>
      </c>
      <c r="I33" s="46">
        <v>19293</v>
      </c>
      <c r="J33" s="46">
        <v>17790</v>
      </c>
      <c r="K33" s="46">
        <v>16495</v>
      </c>
      <c r="L33" s="46">
        <v>16799</v>
      </c>
      <c r="M33" s="46">
        <v>17033</v>
      </c>
      <c r="N33" s="46">
        <v>18103</v>
      </c>
      <c r="O33" s="46">
        <v>20032</v>
      </c>
      <c r="P33" s="46">
        <v>21253</v>
      </c>
      <c r="Q33" s="46">
        <v>22651</v>
      </c>
      <c r="R33" s="46">
        <v>23961</v>
      </c>
      <c r="S33" s="47">
        <v>24050</v>
      </c>
      <c r="T33" s="47">
        <v>24312</v>
      </c>
      <c r="U33" s="48">
        <v>24593</v>
      </c>
    </row>
    <row r="34" spans="1:21">
      <c r="A34" s="45">
        <v>46</v>
      </c>
      <c r="B34" s="45">
        <v>366</v>
      </c>
      <c r="C34" s="45">
        <v>46366</v>
      </c>
      <c r="D34" s="45" t="s">
        <v>541</v>
      </c>
      <c r="E34" s="49">
        <v>46216</v>
      </c>
      <c r="F34" s="50" t="s">
        <v>539</v>
      </c>
      <c r="G34" s="46">
        <v>15003</v>
      </c>
      <c r="H34" s="46">
        <v>14406</v>
      </c>
      <c r="I34" s="46">
        <v>12956</v>
      </c>
      <c r="J34" s="46">
        <v>11072</v>
      </c>
      <c r="K34" s="46">
        <v>9301</v>
      </c>
      <c r="L34" s="46">
        <v>7984</v>
      </c>
      <c r="M34" s="46">
        <v>7238</v>
      </c>
      <c r="N34" s="46">
        <v>7048</v>
      </c>
      <c r="O34" s="46">
        <v>6807</v>
      </c>
      <c r="P34" s="46">
        <v>6461</v>
      </c>
      <c r="Q34" s="46">
        <v>6088</v>
      </c>
      <c r="R34" s="46">
        <v>5934</v>
      </c>
      <c r="S34" s="47">
        <v>5693</v>
      </c>
      <c r="T34" s="47">
        <v>5301</v>
      </c>
      <c r="U34" s="48">
        <v>4918</v>
      </c>
    </row>
    <row r="35" spans="1:21">
      <c r="A35" s="45">
        <v>46</v>
      </c>
      <c r="B35" s="45">
        <v>367</v>
      </c>
      <c r="C35" s="45">
        <v>46367</v>
      </c>
      <c r="D35" s="45" t="s">
        <v>542</v>
      </c>
      <c r="E35" s="49">
        <v>46216</v>
      </c>
      <c r="F35" s="50" t="s">
        <v>539</v>
      </c>
      <c r="G35" s="46">
        <v>25891</v>
      </c>
      <c r="H35" s="46">
        <v>24564</v>
      </c>
      <c r="I35" s="46">
        <v>22555</v>
      </c>
      <c r="J35" s="46">
        <v>19838</v>
      </c>
      <c r="K35" s="46">
        <v>17068</v>
      </c>
      <c r="L35" s="46">
        <v>14281</v>
      </c>
      <c r="M35" s="46">
        <v>12708</v>
      </c>
      <c r="N35" s="46">
        <v>11824</v>
      </c>
      <c r="O35" s="46">
        <v>11403</v>
      </c>
      <c r="P35" s="46">
        <v>10758</v>
      </c>
      <c r="Q35" s="46">
        <v>10360</v>
      </c>
      <c r="R35" s="46">
        <v>9873</v>
      </c>
      <c r="S35" s="47">
        <v>9586</v>
      </c>
      <c r="T35" s="47">
        <v>8717</v>
      </c>
      <c r="U35" s="48">
        <v>8034</v>
      </c>
    </row>
    <row r="36" spans="1:21">
      <c r="A36" s="45">
        <v>46</v>
      </c>
      <c r="B36" s="45">
        <v>461</v>
      </c>
      <c r="C36" s="45">
        <v>46461</v>
      </c>
      <c r="D36" s="45" t="s">
        <v>543</v>
      </c>
      <c r="E36" s="49">
        <v>46217</v>
      </c>
      <c r="F36" s="50" t="s">
        <v>544</v>
      </c>
      <c r="G36" s="46">
        <v>22558</v>
      </c>
      <c r="H36" s="46">
        <v>23882</v>
      </c>
      <c r="I36" s="46">
        <v>24975</v>
      </c>
      <c r="J36" s="46">
        <v>24130</v>
      </c>
      <c r="K36" s="46">
        <v>21826</v>
      </c>
      <c r="L36" s="46">
        <v>18823</v>
      </c>
      <c r="M36" s="46">
        <v>16673</v>
      </c>
      <c r="N36" s="46">
        <v>16059</v>
      </c>
      <c r="O36" s="46">
        <v>15805</v>
      </c>
      <c r="P36" s="46">
        <v>14919</v>
      </c>
      <c r="Q36" s="46">
        <v>14335</v>
      </c>
      <c r="R36" s="46">
        <v>13581</v>
      </c>
      <c r="S36" s="47">
        <v>12575</v>
      </c>
      <c r="T36" s="47">
        <v>11277</v>
      </c>
      <c r="U36" s="48">
        <v>10299</v>
      </c>
    </row>
    <row r="37" spans="1:21">
      <c r="A37" s="45">
        <v>46</v>
      </c>
      <c r="B37" s="45">
        <v>463</v>
      </c>
      <c r="C37" s="45">
        <v>46463</v>
      </c>
      <c r="D37" s="45" t="s">
        <v>545</v>
      </c>
      <c r="E37" s="49">
        <v>46217</v>
      </c>
      <c r="F37" s="50" t="s">
        <v>544</v>
      </c>
      <c r="G37" s="46">
        <v>17601</v>
      </c>
      <c r="H37" s="46">
        <v>18565</v>
      </c>
      <c r="I37" s="46">
        <v>18369</v>
      </c>
      <c r="J37" s="46">
        <v>17171</v>
      </c>
      <c r="K37" s="46">
        <v>15251</v>
      </c>
      <c r="L37" s="46">
        <v>13262</v>
      </c>
      <c r="M37" s="46">
        <v>12043</v>
      </c>
      <c r="N37" s="46">
        <v>11984</v>
      </c>
      <c r="O37" s="46">
        <v>11891</v>
      </c>
      <c r="P37" s="46">
        <v>11597</v>
      </c>
      <c r="Q37" s="46">
        <v>11247</v>
      </c>
      <c r="R37" s="46">
        <v>10924</v>
      </c>
      <c r="S37" s="47">
        <v>10222</v>
      </c>
      <c r="T37" s="47">
        <v>9346</v>
      </c>
      <c r="U37" s="48">
        <v>9644</v>
      </c>
    </row>
    <row r="38" spans="1:21">
      <c r="A38" s="45">
        <v>46</v>
      </c>
      <c r="B38" s="45">
        <v>464</v>
      </c>
      <c r="C38" s="45">
        <v>46464</v>
      </c>
      <c r="D38" s="45" t="s">
        <v>546</v>
      </c>
      <c r="E38" s="49">
        <v>46217</v>
      </c>
      <c r="F38" s="50" t="s">
        <v>544</v>
      </c>
      <c r="G38" s="46">
        <v>27779</v>
      </c>
      <c r="H38" s="46">
        <v>29072</v>
      </c>
      <c r="I38" s="46">
        <v>28851</v>
      </c>
      <c r="J38" s="46">
        <v>27282</v>
      </c>
      <c r="K38" s="46">
        <v>24676</v>
      </c>
      <c r="L38" s="46">
        <v>22310</v>
      </c>
      <c r="M38" s="46">
        <v>21049</v>
      </c>
      <c r="N38" s="46">
        <v>21017</v>
      </c>
      <c r="O38" s="46">
        <v>21173</v>
      </c>
      <c r="P38" s="46">
        <v>20976</v>
      </c>
      <c r="Q38" s="46">
        <v>20746</v>
      </c>
      <c r="R38" s="46">
        <v>20405</v>
      </c>
      <c r="S38" s="47">
        <v>19490</v>
      </c>
      <c r="T38" s="47">
        <v>18598</v>
      </c>
      <c r="U38" s="48">
        <v>16614</v>
      </c>
    </row>
    <row r="39" spans="1:21">
      <c r="A39" s="45">
        <v>46</v>
      </c>
      <c r="B39" s="45">
        <v>212</v>
      </c>
      <c r="C39" s="45">
        <v>46212</v>
      </c>
      <c r="D39" s="45" t="s">
        <v>547</v>
      </c>
      <c r="E39" s="49">
        <v>46218</v>
      </c>
      <c r="F39" s="50" t="s">
        <v>548</v>
      </c>
      <c r="G39" s="46">
        <v>37946</v>
      </c>
      <c r="H39" s="46">
        <v>38246</v>
      </c>
      <c r="I39" s="46">
        <v>35571</v>
      </c>
      <c r="J39" s="46">
        <v>34340</v>
      </c>
      <c r="K39" s="46">
        <v>31303</v>
      </c>
      <c r="L39" s="46">
        <v>29729</v>
      </c>
      <c r="M39" s="46">
        <v>31660</v>
      </c>
      <c r="N39" s="46">
        <v>35433</v>
      </c>
      <c r="O39" s="46">
        <v>40931</v>
      </c>
      <c r="P39" s="46">
        <v>46557</v>
      </c>
      <c r="Q39" s="46">
        <v>50045</v>
      </c>
      <c r="R39" s="46">
        <v>53966</v>
      </c>
      <c r="S39" s="47">
        <v>55341</v>
      </c>
      <c r="T39" s="47">
        <v>57467</v>
      </c>
      <c r="U39" s="48">
        <v>58139</v>
      </c>
    </row>
    <row r="40" spans="1:21">
      <c r="A40" s="45">
        <v>46</v>
      </c>
      <c r="B40" s="45">
        <v>444</v>
      </c>
      <c r="C40" s="45">
        <v>46444</v>
      </c>
      <c r="D40" s="45" t="s">
        <v>549</v>
      </c>
      <c r="E40" s="49">
        <v>46218</v>
      </c>
      <c r="F40" s="50" t="s">
        <v>548</v>
      </c>
      <c r="G40" s="46">
        <v>8421</v>
      </c>
      <c r="H40" s="46">
        <v>8880</v>
      </c>
      <c r="I40" s="46">
        <v>8885</v>
      </c>
      <c r="J40" s="46">
        <v>8259</v>
      </c>
      <c r="K40" s="46">
        <v>7215</v>
      </c>
      <c r="L40" s="46">
        <v>6446</v>
      </c>
      <c r="M40" s="46">
        <v>6938</v>
      </c>
      <c r="N40" s="46">
        <v>7353</v>
      </c>
      <c r="O40" s="46">
        <v>7854</v>
      </c>
      <c r="P40" s="46">
        <v>8058</v>
      </c>
      <c r="Q40" s="46">
        <v>8293</v>
      </c>
      <c r="R40" s="46">
        <v>8537</v>
      </c>
      <c r="S40" s="47">
        <v>8621</v>
      </c>
      <c r="T40" s="47">
        <v>8442</v>
      </c>
      <c r="U40" s="48">
        <v>8071</v>
      </c>
    </row>
    <row r="41" spans="1:21">
      <c r="A41" s="45">
        <v>46</v>
      </c>
      <c r="B41" s="45">
        <v>445</v>
      </c>
      <c r="C41" s="45">
        <v>46445</v>
      </c>
      <c r="D41" s="45" t="s">
        <v>550</v>
      </c>
      <c r="E41" s="49">
        <v>46218</v>
      </c>
      <c r="F41" s="50" t="s">
        <v>548</v>
      </c>
      <c r="G41" s="46">
        <v>11559</v>
      </c>
      <c r="H41" s="46">
        <v>11680</v>
      </c>
      <c r="I41" s="46">
        <v>11031</v>
      </c>
      <c r="J41" s="46">
        <v>10109</v>
      </c>
      <c r="K41" s="46">
        <v>8481</v>
      </c>
      <c r="L41" s="46">
        <v>7256</v>
      </c>
      <c r="M41" s="46">
        <v>6554</v>
      </c>
      <c r="N41" s="46">
        <v>6060</v>
      </c>
      <c r="O41" s="46">
        <v>5937</v>
      </c>
      <c r="P41" s="46">
        <v>5969</v>
      </c>
      <c r="Q41" s="46">
        <v>5855</v>
      </c>
      <c r="R41" s="46">
        <v>5516</v>
      </c>
      <c r="S41" s="47">
        <v>5235</v>
      </c>
      <c r="T41" s="47">
        <v>4767</v>
      </c>
      <c r="U41" s="48">
        <v>4227</v>
      </c>
    </row>
    <row r="42" spans="1:21">
      <c r="A42" s="45">
        <v>46</v>
      </c>
      <c r="B42" s="45">
        <v>448</v>
      </c>
      <c r="C42" s="45">
        <v>46448</v>
      </c>
      <c r="D42" s="45" t="s">
        <v>551</v>
      </c>
      <c r="E42" s="49">
        <v>46218</v>
      </c>
      <c r="F42" s="50" t="s">
        <v>548</v>
      </c>
      <c r="G42" s="46">
        <v>15074</v>
      </c>
      <c r="H42" s="46">
        <v>15017</v>
      </c>
      <c r="I42" s="46">
        <v>15286</v>
      </c>
      <c r="J42" s="46">
        <v>14595</v>
      </c>
      <c r="K42" s="46">
        <v>13459</v>
      </c>
      <c r="L42" s="46">
        <v>12285</v>
      </c>
      <c r="M42" s="46">
        <v>11853</v>
      </c>
      <c r="N42" s="46">
        <v>11516</v>
      </c>
      <c r="O42" s="46">
        <v>11195</v>
      </c>
      <c r="P42" s="46">
        <v>10616</v>
      </c>
      <c r="Q42" s="46">
        <v>10229</v>
      </c>
      <c r="R42" s="46">
        <v>9613</v>
      </c>
      <c r="S42" s="47">
        <v>8832</v>
      </c>
      <c r="T42" s="47">
        <v>8099</v>
      </c>
      <c r="U42" s="48">
        <v>7155</v>
      </c>
    </row>
    <row r="43" spans="1:21">
      <c r="A43" s="45">
        <v>46</v>
      </c>
      <c r="B43" s="45">
        <v>449</v>
      </c>
      <c r="C43" s="45">
        <v>46449</v>
      </c>
      <c r="D43" s="45" t="s">
        <v>552</v>
      </c>
      <c r="E43" s="49">
        <v>46218</v>
      </c>
      <c r="F43" s="50" t="s">
        <v>548</v>
      </c>
      <c r="G43" s="46">
        <v>8322</v>
      </c>
      <c r="H43" s="46">
        <v>8281</v>
      </c>
      <c r="I43" s="46">
        <v>8236</v>
      </c>
      <c r="J43" s="46">
        <v>7676</v>
      </c>
      <c r="K43" s="46">
        <v>7198</v>
      </c>
      <c r="L43" s="46">
        <v>6687</v>
      </c>
      <c r="M43" s="46">
        <v>6434</v>
      </c>
      <c r="N43" s="46">
        <v>6178</v>
      </c>
      <c r="O43" s="46">
        <v>6118</v>
      </c>
      <c r="P43" s="46">
        <v>5907</v>
      </c>
      <c r="Q43" s="46">
        <v>6132</v>
      </c>
      <c r="R43" s="46">
        <v>5918</v>
      </c>
      <c r="S43" s="47">
        <v>5617</v>
      </c>
      <c r="T43" s="47">
        <v>5245</v>
      </c>
      <c r="U43" s="48">
        <v>4914</v>
      </c>
    </row>
    <row r="44" spans="1:21">
      <c r="A44" s="45">
        <v>46</v>
      </c>
      <c r="B44" s="45">
        <v>450</v>
      </c>
      <c r="C44" s="45">
        <v>46450</v>
      </c>
      <c r="D44" s="45" t="s">
        <v>553</v>
      </c>
      <c r="E44" s="49">
        <v>46218</v>
      </c>
      <c r="F44" s="50" t="s">
        <v>548</v>
      </c>
      <c r="G44" s="46">
        <v>28051</v>
      </c>
      <c r="H44" s="46">
        <v>28753</v>
      </c>
      <c r="I44" s="46">
        <v>29098</v>
      </c>
      <c r="J44" s="46">
        <v>26634</v>
      </c>
      <c r="K44" s="46">
        <v>25001</v>
      </c>
      <c r="L44" s="46">
        <v>24141</v>
      </c>
      <c r="M44" s="46">
        <v>25550</v>
      </c>
      <c r="N44" s="46">
        <v>27833</v>
      </c>
      <c r="O44" s="46">
        <v>30079</v>
      </c>
      <c r="P44" s="46">
        <v>31455</v>
      </c>
      <c r="Q44" s="46">
        <v>34150</v>
      </c>
      <c r="R44" s="46">
        <v>36846</v>
      </c>
      <c r="S44" s="47">
        <v>36693</v>
      </c>
      <c r="T44" s="47">
        <v>37219</v>
      </c>
      <c r="U44" s="48">
        <v>37898</v>
      </c>
    </row>
    <row r="45" spans="1:21">
      <c r="A45" s="45">
        <v>46</v>
      </c>
      <c r="B45" s="45">
        <v>451</v>
      </c>
      <c r="C45" s="45">
        <v>46451</v>
      </c>
      <c r="D45" s="45" t="s">
        <v>554</v>
      </c>
      <c r="E45" s="49">
        <v>46218</v>
      </c>
      <c r="F45" s="50" t="s">
        <v>548</v>
      </c>
      <c r="G45" s="46">
        <v>11720</v>
      </c>
      <c r="H45" s="46">
        <v>12125</v>
      </c>
      <c r="I45" s="46">
        <v>12003</v>
      </c>
      <c r="J45" s="46">
        <v>11419</v>
      </c>
      <c r="K45" s="46">
        <v>10102</v>
      </c>
      <c r="L45" s="46">
        <v>8782</v>
      </c>
      <c r="M45" s="46">
        <v>7946</v>
      </c>
      <c r="N45" s="46">
        <v>7784</v>
      </c>
      <c r="O45" s="46">
        <v>7815</v>
      </c>
      <c r="P45" s="46">
        <v>7685</v>
      </c>
      <c r="Q45" s="46">
        <v>7575</v>
      </c>
      <c r="R45" s="46">
        <v>7516</v>
      </c>
      <c r="S45" s="47">
        <v>6970</v>
      </c>
      <c r="T45" s="47">
        <v>6248</v>
      </c>
      <c r="U45" s="48">
        <v>5453</v>
      </c>
    </row>
    <row r="46" spans="1:21">
      <c r="A46" s="45">
        <v>46</v>
      </c>
      <c r="B46" s="45">
        <v>205</v>
      </c>
      <c r="C46" s="45">
        <v>46205</v>
      </c>
      <c r="D46" s="45" t="s">
        <v>555</v>
      </c>
      <c r="E46" s="49">
        <v>46219</v>
      </c>
      <c r="F46" s="50" t="s">
        <v>556</v>
      </c>
      <c r="G46" s="46">
        <v>31920</v>
      </c>
      <c r="H46" s="46">
        <v>33884</v>
      </c>
      <c r="I46" s="46">
        <v>34124</v>
      </c>
      <c r="J46" s="46">
        <v>33104</v>
      </c>
      <c r="K46" s="46">
        <v>31781</v>
      </c>
      <c r="L46" s="46">
        <v>30567</v>
      </c>
      <c r="M46" s="46">
        <v>30456</v>
      </c>
      <c r="N46" s="46">
        <v>30747</v>
      </c>
      <c r="O46" s="46">
        <v>30268</v>
      </c>
      <c r="P46" s="46">
        <v>29385</v>
      </c>
      <c r="Q46" s="46">
        <v>28342</v>
      </c>
      <c r="R46" s="46">
        <v>27047</v>
      </c>
      <c r="S46" s="47">
        <v>25879</v>
      </c>
      <c r="T46" s="47">
        <v>24369</v>
      </c>
      <c r="U46" s="48">
        <v>22792</v>
      </c>
    </row>
    <row r="47" spans="1:21">
      <c r="A47" s="45">
        <v>46</v>
      </c>
      <c r="B47" s="45">
        <v>361</v>
      </c>
      <c r="C47" s="45">
        <v>46361</v>
      </c>
      <c r="D47" s="45" t="s">
        <v>557</v>
      </c>
      <c r="E47" s="49">
        <v>46219</v>
      </c>
      <c r="F47" s="50" t="s">
        <v>556</v>
      </c>
      <c r="G47" s="46">
        <v>10803</v>
      </c>
      <c r="H47" s="46">
        <v>10474</v>
      </c>
      <c r="I47" s="46">
        <v>10008</v>
      </c>
      <c r="J47" s="46">
        <v>9272</v>
      </c>
      <c r="K47" s="46">
        <v>9006</v>
      </c>
      <c r="L47" s="46">
        <v>8331</v>
      </c>
      <c r="M47" s="46">
        <v>7695</v>
      </c>
      <c r="N47" s="46">
        <v>7630</v>
      </c>
      <c r="O47" s="46">
        <v>7610</v>
      </c>
      <c r="P47" s="46">
        <v>7405</v>
      </c>
      <c r="Q47" s="46">
        <v>7192</v>
      </c>
      <c r="R47" s="46">
        <v>7219</v>
      </c>
      <c r="S47" s="47">
        <v>7114</v>
      </c>
      <c r="T47" s="47">
        <v>6775</v>
      </c>
      <c r="U47" s="48">
        <v>6490</v>
      </c>
    </row>
    <row r="48" spans="1:21">
      <c r="A48" s="45">
        <v>46</v>
      </c>
      <c r="B48" s="45">
        <v>211</v>
      </c>
      <c r="C48" s="45">
        <v>46211</v>
      </c>
      <c r="D48" s="45" t="s">
        <v>558</v>
      </c>
      <c r="E48" s="49">
        <v>46220</v>
      </c>
      <c r="F48" s="50" t="s">
        <v>559</v>
      </c>
      <c r="G48" s="46">
        <v>36831</v>
      </c>
      <c r="H48" s="46">
        <v>36157</v>
      </c>
      <c r="I48" s="46">
        <v>34608</v>
      </c>
      <c r="J48" s="46">
        <v>31290</v>
      </c>
      <c r="K48" s="46">
        <v>28565</v>
      </c>
      <c r="L48" s="46">
        <v>25706</v>
      </c>
      <c r="M48" s="46">
        <v>24969</v>
      </c>
      <c r="N48" s="46">
        <v>25392</v>
      </c>
      <c r="O48" s="46">
        <v>25748</v>
      </c>
      <c r="P48" s="46">
        <v>25088</v>
      </c>
      <c r="Q48" s="46">
        <v>24484</v>
      </c>
      <c r="R48" s="46">
        <v>24187</v>
      </c>
      <c r="S48" s="47">
        <v>23506</v>
      </c>
      <c r="T48" s="47">
        <v>22524</v>
      </c>
      <c r="U48" s="48">
        <v>21137</v>
      </c>
    </row>
    <row r="49" spans="1:21">
      <c r="A49" s="45">
        <v>46</v>
      </c>
      <c r="B49" s="45">
        <v>341</v>
      </c>
      <c r="C49" s="45">
        <v>46341</v>
      </c>
      <c r="D49" s="45" t="s">
        <v>560</v>
      </c>
      <c r="E49" s="49">
        <v>46220</v>
      </c>
      <c r="F49" s="50" t="s">
        <v>559</v>
      </c>
      <c r="G49" s="46">
        <v>12140</v>
      </c>
      <c r="H49" s="46">
        <v>12199</v>
      </c>
      <c r="I49" s="46">
        <v>11820</v>
      </c>
      <c r="J49" s="46">
        <v>10778</v>
      </c>
      <c r="K49" s="46">
        <v>9088</v>
      </c>
      <c r="L49" s="46">
        <v>7683</v>
      </c>
      <c r="M49" s="46">
        <v>6448</v>
      </c>
      <c r="N49" s="46">
        <v>5731</v>
      </c>
      <c r="O49" s="46">
        <v>5135</v>
      </c>
      <c r="P49" s="46">
        <v>4553</v>
      </c>
      <c r="Q49" s="46">
        <v>4102</v>
      </c>
      <c r="R49" s="46">
        <v>3838</v>
      </c>
      <c r="S49" s="47">
        <v>3447</v>
      </c>
      <c r="T49" s="47">
        <v>2940</v>
      </c>
      <c r="U49" s="48">
        <v>2520</v>
      </c>
    </row>
    <row r="50" spans="1:21">
      <c r="A50" s="45">
        <v>46</v>
      </c>
      <c r="B50" s="45">
        <v>342</v>
      </c>
      <c r="C50" s="45">
        <v>46342</v>
      </c>
      <c r="D50" s="45" t="s">
        <v>561</v>
      </c>
      <c r="E50" s="49">
        <v>46220</v>
      </c>
      <c r="F50" s="50" t="s">
        <v>559</v>
      </c>
      <c r="G50" s="46">
        <v>7694</v>
      </c>
      <c r="H50" s="46">
        <v>7731</v>
      </c>
      <c r="I50" s="46">
        <v>7537</v>
      </c>
      <c r="J50" s="46">
        <v>7054</v>
      </c>
      <c r="K50" s="46">
        <v>6160</v>
      </c>
      <c r="L50" s="46">
        <v>5011</v>
      </c>
      <c r="M50" s="46">
        <v>4401</v>
      </c>
      <c r="N50" s="46">
        <v>3936</v>
      </c>
      <c r="O50" s="46">
        <v>3764</v>
      </c>
      <c r="P50" s="46">
        <v>3508</v>
      </c>
      <c r="Q50" s="46">
        <v>3236</v>
      </c>
      <c r="R50" s="46">
        <v>2991</v>
      </c>
      <c r="S50" s="47">
        <v>2678</v>
      </c>
      <c r="T50" s="47">
        <v>2363</v>
      </c>
      <c r="U50" s="48">
        <v>1942</v>
      </c>
    </row>
    <row r="51" spans="1:21">
      <c r="A51" s="45">
        <v>46</v>
      </c>
      <c r="B51" s="45">
        <v>343</v>
      </c>
      <c r="C51" s="45">
        <v>46343</v>
      </c>
      <c r="D51" s="45" t="s">
        <v>562</v>
      </c>
      <c r="E51" s="49">
        <v>46220</v>
      </c>
      <c r="F51" s="50" t="s">
        <v>559</v>
      </c>
      <c r="G51" s="46">
        <v>14238</v>
      </c>
      <c r="H51" s="46">
        <v>14089</v>
      </c>
      <c r="I51" s="46">
        <v>13233</v>
      </c>
      <c r="J51" s="46">
        <v>12113</v>
      </c>
      <c r="K51" s="46">
        <v>10680</v>
      </c>
      <c r="L51" s="46">
        <v>8837</v>
      </c>
      <c r="M51" s="46">
        <v>8101</v>
      </c>
      <c r="N51" s="46">
        <v>7209</v>
      </c>
      <c r="O51" s="46">
        <v>6541</v>
      </c>
      <c r="P51" s="46">
        <v>5849</v>
      </c>
      <c r="Q51" s="46">
        <v>5295</v>
      </c>
      <c r="R51" s="46">
        <v>4726</v>
      </c>
      <c r="S51" s="47">
        <v>4173</v>
      </c>
      <c r="T51" s="47">
        <v>3647</v>
      </c>
      <c r="U51" s="48">
        <v>3181</v>
      </c>
    </row>
    <row r="52" spans="1:21">
      <c r="A52" s="45">
        <v>46</v>
      </c>
      <c r="B52" s="45">
        <v>368</v>
      </c>
      <c r="C52" s="45">
        <v>46368</v>
      </c>
      <c r="D52" s="45" t="s">
        <v>563</v>
      </c>
      <c r="E52" s="49">
        <v>46220</v>
      </c>
      <c r="F52" s="50" t="s">
        <v>559</v>
      </c>
      <c r="G52" s="46">
        <v>19425</v>
      </c>
      <c r="H52" s="46">
        <v>19676</v>
      </c>
      <c r="I52" s="46">
        <v>18427</v>
      </c>
      <c r="J52" s="46">
        <v>16856</v>
      </c>
      <c r="K52" s="46">
        <v>14713</v>
      </c>
      <c r="L52" s="46">
        <v>12347</v>
      </c>
      <c r="M52" s="46">
        <v>10840</v>
      </c>
      <c r="N52" s="46">
        <v>10336</v>
      </c>
      <c r="O52" s="46">
        <v>9683</v>
      </c>
      <c r="P52" s="46">
        <v>9115</v>
      </c>
      <c r="Q52" s="46">
        <v>8728</v>
      </c>
      <c r="R52" s="46">
        <v>8237</v>
      </c>
      <c r="S52" s="47">
        <v>7873</v>
      </c>
      <c r="T52" s="47">
        <v>7230</v>
      </c>
      <c r="U52" s="48">
        <v>6659</v>
      </c>
    </row>
    <row r="53" spans="1:21">
      <c r="A53" s="45">
        <v>46</v>
      </c>
      <c r="B53" s="45">
        <v>465</v>
      </c>
      <c r="C53" s="45">
        <v>46465</v>
      </c>
      <c r="D53" s="45" t="s">
        <v>564</v>
      </c>
      <c r="E53" s="49">
        <v>46221</v>
      </c>
      <c r="F53" s="50" t="s">
        <v>565</v>
      </c>
      <c r="G53" s="46">
        <v>7805</v>
      </c>
      <c r="H53" s="46">
        <v>8165</v>
      </c>
      <c r="I53" s="46">
        <v>8277</v>
      </c>
      <c r="J53" s="46">
        <v>7970</v>
      </c>
      <c r="K53" s="46">
        <v>7343</v>
      </c>
      <c r="L53" s="46">
        <v>6411</v>
      </c>
      <c r="M53" s="46">
        <v>5677</v>
      </c>
      <c r="N53" s="46">
        <v>5477</v>
      </c>
      <c r="O53" s="46">
        <v>5436</v>
      </c>
      <c r="P53" s="46">
        <v>5289</v>
      </c>
      <c r="Q53" s="46">
        <v>5156</v>
      </c>
      <c r="R53" s="46">
        <v>4967</v>
      </c>
      <c r="S53" s="47">
        <v>4666</v>
      </c>
      <c r="T53" s="47">
        <v>4323</v>
      </c>
      <c r="U53" s="48">
        <v>3977</v>
      </c>
    </row>
    <row r="54" spans="1:21">
      <c r="A54" s="45">
        <v>46</v>
      </c>
      <c r="B54" s="45">
        <v>466</v>
      </c>
      <c r="C54" s="45">
        <v>46466</v>
      </c>
      <c r="D54" s="45" t="s">
        <v>566</v>
      </c>
      <c r="E54" s="49">
        <v>46221</v>
      </c>
      <c r="F54" s="50" t="s">
        <v>565</v>
      </c>
      <c r="G54" s="46">
        <v>24355</v>
      </c>
      <c r="H54" s="46">
        <v>25385</v>
      </c>
      <c r="I54" s="46">
        <v>26650</v>
      </c>
      <c r="J54" s="46">
        <v>26061</v>
      </c>
      <c r="K54" s="46">
        <v>23725</v>
      </c>
      <c r="L54" s="46">
        <v>20734</v>
      </c>
      <c r="M54" s="46">
        <v>19716</v>
      </c>
      <c r="N54" s="46">
        <v>20401</v>
      </c>
      <c r="O54" s="46">
        <v>20248</v>
      </c>
      <c r="P54" s="46">
        <v>19350</v>
      </c>
      <c r="Q54" s="46">
        <v>19216</v>
      </c>
      <c r="R54" s="46">
        <v>18825</v>
      </c>
      <c r="S54" s="47">
        <v>18327</v>
      </c>
      <c r="T54" s="47">
        <v>17463</v>
      </c>
      <c r="U54" s="48">
        <v>16820</v>
      </c>
    </row>
    <row r="55" spans="1:21">
      <c r="A55" s="45">
        <v>46</v>
      </c>
      <c r="B55" s="45">
        <v>467</v>
      </c>
      <c r="C55" s="45">
        <v>46467</v>
      </c>
      <c r="D55" s="45" t="s">
        <v>567</v>
      </c>
      <c r="E55" s="49">
        <v>46221</v>
      </c>
      <c r="F55" s="50" t="s">
        <v>565</v>
      </c>
      <c r="G55" s="46">
        <v>16218</v>
      </c>
      <c r="H55" s="46">
        <v>17176</v>
      </c>
      <c r="I55" s="46">
        <v>18272</v>
      </c>
      <c r="J55" s="46">
        <v>17735</v>
      </c>
      <c r="K55" s="46">
        <v>15733</v>
      </c>
      <c r="L55" s="46">
        <v>13667</v>
      </c>
      <c r="M55" s="46">
        <v>12537</v>
      </c>
      <c r="N55" s="46">
        <v>12526</v>
      </c>
      <c r="O55" s="46">
        <v>12703</v>
      </c>
      <c r="P55" s="46">
        <v>12677</v>
      </c>
      <c r="Q55" s="46">
        <v>12322</v>
      </c>
      <c r="R55" s="46">
        <v>12174</v>
      </c>
      <c r="S55" s="47">
        <v>11777</v>
      </c>
      <c r="T55" s="47">
        <v>11248</v>
      </c>
      <c r="U55" s="48">
        <v>10682</v>
      </c>
    </row>
    <row r="56" spans="1:21">
      <c r="A56" s="45">
        <v>46</v>
      </c>
      <c r="B56" s="45">
        <v>207</v>
      </c>
      <c r="C56" s="45">
        <v>46207</v>
      </c>
      <c r="D56" s="45" t="s">
        <v>568</v>
      </c>
      <c r="E56" s="49">
        <v>46222</v>
      </c>
      <c r="F56" s="50" t="s">
        <v>569</v>
      </c>
      <c r="G56" s="46">
        <v>0</v>
      </c>
      <c r="H56" s="46">
        <v>38724</v>
      </c>
      <c r="I56" s="46">
        <v>41486</v>
      </c>
      <c r="J56" s="46">
        <v>42539</v>
      </c>
      <c r="K56" s="46">
        <v>44111</v>
      </c>
      <c r="L56" s="46">
        <v>44491</v>
      </c>
      <c r="M56" s="46">
        <v>46335</v>
      </c>
      <c r="N56" s="46">
        <v>49021</v>
      </c>
      <c r="O56" s="46">
        <v>49765</v>
      </c>
      <c r="P56" s="46">
        <v>46306</v>
      </c>
      <c r="Q56" s="46">
        <v>44343</v>
      </c>
      <c r="R56" s="46">
        <v>43015</v>
      </c>
      <c r="S56" s="47">
        <v>41049</v>
      </c>
      <c r="T56" s="47">
        <v>38259</v>
      </c>
      <c r="U56" s="48">
        <v>36216</v>
      </c>
    </row>
    <row r="57" spans="1:21">
      <c r="A57" s="45">
        <v>46</v>
      </c>
      <c r="B57" s="45">
        <v>526</v>
      </c>
      <c r="C57" s="45">
        <v>46526</v>
      </c>
      <c r="D57" s="45" t="s">
        <v>570</v>
      </c>
      <c r="E57" s="49">
        <v>46222</v>
      </c>
      <c r="F57" s="50" t="s">
        <v>569</v>
      </c>
      <c r="G57" s="46"/>
      <c r="H57" s="46">
        <v>4490</v>
      </c>
      <c r="I57" s="46">
        <v>4133</v>
      </c>
      <c r="J57" s="46">
        <v>3890</v>
      </c>
      <c r="K57" s="46">
        <v>3425</v>
      </c>
      <c r="L57" s="46">
        <v>2971</v>
      </c>
      <c r="M57" s="46">
        <v>2591</v>
      </c>
      <c r="N57" s="46">
        <v>2113</v>
      </c>
      <c r="O57" s="46">
        <v>2039</v>
      </c>
      <c r="P57" s="46">
        <v>1925</v>
      </c>
      <c r="Q57" s="46">
        <v>1901</v>
      </c>
      <c r="R57" s="46">
        <v>1906</v>
      </c>
      <c r="S57" s="47">
        <v>1784</v>
      </c>
      <c r="T57" s="47">
        <v>1544</v>
      </c>
      <c r="U57" s="48">
        <v>1292</v>
      </c>
    </row>
    <row r="58" spans="1:21">
      <c r="A58" s="45">
        <v>46</v>
      </c>
      <c r="B58" s="45">
        <v>528</v>
      </c>
      <c r="C58" s="45">
        <v>46528</v>
      </c>
      <c r="D58" s="45" t="s">
        <v>571</v>
      </c>
      <c r="E58" s="49">
        <v>46222</v>
      </c>
      <c r="F58" s="50" t="s">
        <v>569</v>
      </c>
      <c r="G58" s="46"/>
      <c r="H58" s="46">
        <v>12083</v>
      </c>
      <c r="I58" s="46">
        <v>11247</v>
      </c>
      <c r="J58" s="46">
        <v>11126</v>
      </c>
      <c r="K58" s="46">
        <v>10465</v>
      </c>
      <c r="L58" s="46">
        <v>9816</v>
      </c>
      <c r="M58" s="46">
        <v>9331</v>
      </c>
      <c r="N58" s="46">
        <v>8918</v>
      </c>
      <c r="O58" s="46">
        <v>8651</v>
      </c>
      <c r="P58" s="46">
        <v>7795</v>
      </c>
      <c r="Q58" s="46">
        <v>7166</v>
      </c>
      <c r="R58" s="46">
        <v>6977</v>
      </c>
      <c r="S58" s="47">
        <v>6784</v>
      </c>
      <c r="T58" s="47">
        <v>6318</v>
      </c>
      <c r="U58" s="48">
        <v>5648</v>
      </c>
    </row>
    <row r="59" spans="1:21">
      <c r="A59" s="45">
        <v>46</v>
      </c>
      <c r="B59" s="45">
        <v>323</v>
      </c>
      <c r="C59" s="45">
        <v>46323</v>
      </c>
      <c r="D59" s="45" t="s">
        <v>572</v>
      </c>
      <c r="E59" s="49">
        <v>46223</v>
      </c>
      <c r="F59" s="50" t="s">
        <v>573</v>
      </c>
      <c r="G59" s="46">
        <v>27674</v>
      </c>
      <c r="H59" s="46">
        <v>28533</v>
      </c>
      <c r="I59" s="46">
        <v>28524</v>
      </c>
      <c r="J59" s="46">
        <v>26470</v>
      </c>
      <c r="K59" s="46">
        <v>23076</v>
      </c>
      <c r="L59" s="46">
        <v>19876</v>
      </c>
      <c r="M59" s="46">
        <v>18250</v>
      </c>
      <c r="N59" s="46">
        <v>17395</v>
      </c>
      <c r="O59" s="46">
        <v>17138</v>
      </c>
      <c r="P59" s="46">
        <v>16407</v>
      </c>
      <c r="Q59" s="46">
        <v>15575</v>
      </c>
      <c r="R59" s="46">
        <v>14795</v>
      </c>
      <c r="S59" s="47">
        <v>14126</v>
      </c>
      <c r="T59" s="47">
        <v>12917</v>
      </c>
      <c r="U59" s="48">
        <v>11905</v>
      </c>
    </row>
    <row r="60" spans="1:21">
      <c r="A60" s="45">
        <v>46</v>
      </c>
      <c r="B60" s="45">
        <v>344</v>
      </c>
      <c r="C60" s="45">
        <v>46344</v>
      </c>
      <c r="D60" s="45" t="s">
        <v>574</v>
      </c>
      <c r="E60" s="49">
        <v>46223</v>
      </c>
      <c r="F60" s="50" t="s">
        <v>573</v>
      </c>
      <c r="G60" s="46">
        <v>24147</v>
      </c>
      <c r="H60" s="46">
        <v>24464</v>
      </c>
      <c r="I60" s="46">
        <v>24134</v>
      </c>
      <c r="J60" s="46">
        <v>22277</v>
      </c>
      <c r="K60" s="46">
        <v>19639</v>
      </c>
      <c r="L60" s="46">
        <v>16835</v>
      </c>
      <c r="M60" s="46">
        <v>15128</v>
      </c>
      <c r="N60" s="46">
        <v>14846</v>
      </c>
      <c r="O60" s="46">
        <v>14721</v>
      </c>
      <c r="P60" s="46">
        <v>14599</v>
      </c>
      <c r="Q60" s="46">
        <v>14136</v>
      </c>
      <c r="R60" s="46">
        <v>13886</v>
      </c>
      <c r="S60" s="47">
        <v>13256</v>
      </c>
      <c r="T60" s="47">
        <v>12281</v>
      </c>
      <c r="U60" s="48">
        <v>11469</v>
      </c>
    </row>
    <row r="61" spans="1:21">
      <c r="A61" s="45">
        <v>46</v>
      </c>
      <c r="B61" s="45">
        <v>345</v>
      </c>
      <c r="C61" s="45">
        <v>46345</v>
      </c>
      <c r="D61" s="45" t="s">
        <v>575</v>
      </c>
      <c r="E61" s="49">
        <v>46223</v>
      </c>
      <c r="F61" s="50" t="s">
        <v>573</v>
      </c>
      <c r="G61" s="46">
        <v>29267</v>
      </c>
      <c r="H61" s="46">
        <v>29024</v>
      </c>
      <c r="I61" s="46">
        <v>27485</v>
      </c>
      <c r="J61" s="46">
        <v>25312</v>
      </c>
      <c r="K61" s="46">
        <v>22683</v>
      </c>
      <c r="L61" s="46">
        <v>20033</v>
      </c>
      <c r="M61" s="46">
        <v>18390</v>
      </c>
      <c r="N61" s="46">
        <v>18020</v>
      </c>
      <c r="O61" s="46">
        <v>17330</v>
      </c>
      <c r="P61" s="46">
        <v>16492</v>
      </c>
      <c r="Q61" s="46">
        <v>16081</v>
      </c>
      <c r="R61" s="46">
        <v>15456</v>
      </c>
      <c r="S61" s="47">
        <v>14809</v>
      </c>
      <c r="T61" s="47">
        <v>13867</v>
      </c>
      <c r="U61" s="48">
        <v>12978</v>
      </c>
    </row>
    <row r="62" spans="1:21">
      <c r="A62" s="45">
        <v>46</v>
      </c>
      <c r="B62" s="45">
        <v>209</v>
      </c>
      <c r="C62" s="45">
        <v>46209</v>
      </c>
      <c r="D62" s="45" t="s">
        <v>576</v>
      </c>
      <c r="E62" s="49">
        <v>46224</v>
      </c>
      <c r="F62" s="50" t="s">
        <v>577</v>
      </c>
      <c r="G62" s="46">
        <v>42628</v>
      </c>
      <c r="H62" s="46">
        <v>42617</v>
      </c>
      <c r="I62" s="46">
        <v>41973</v>
      </c>
      <c r="J62" s="46">
        <v>39898</v>
      </c>
      <c r="K62" s="46">
        <v>35255</v>
      </c>
      <c r="L62" s="46">
        <v>30608</v>
      </c>
      <c r="M62" s="46">
        <v>28165</v>
      </c>
      <c r="N62" s="46">
        <v>27418</v>
      </c>
      <c r="O62" s="46">
        <v>26646</v>
      </c>
      <c r="P62" s="46">
        <v>25700</v>
      </c>
      <c r="Q62" s="46">
        <v>24754</v>
      </c>
      <c r="R62" s="46">
        <v>23594</v>
      </c>
      <c r="S62" s="47">
        <v>22119</v>
      </c>
      <c r="T62" s="47">
        <v>20520</v>
      </c>
      <c r="U62" s="48">
        <v>18865</v>
      </c>
    </row>
    <row r="63" spans="1:21">
      <c r="A63" s="45">
        <v>46</v>
      </c>
      <c r="B63" s="45">
        <v>421</v>
      </c>
      <c r="C63" s="45">
        <v>46421</v>
      </c>
      <c r="D63" s="45" t="s">
        <v>578</v>
      </c>
      <c r="E63" s="49">
        <v>46224</v>
      </c>
      <c r="F63" s="50" t="s">
        <v>577</v>
      </c>
      <c r="G63" s="46">
        <v>18170</v>
      </c>
      <c r="H63" s="46">
        <v>18465</v>
      </c>
      <c r="I63" s="46">
        <v>18172</v>
      </c>
      <c r="J63" s="46">
        <v>16506</v>
      </c>
      <c r="K63" s="46">
        <v>14150</v>
      </c>
      <c r="L63" s="46">
        <v>12297</v>
      </c>
      <c r="M63" s="46">
        <v>11178</v>
      </c>
      <c r="N63" s="46">
        <v>10892</v>
      </c>
      <c r="O63" s="46">
        <v>10837</v>
      </c>
      <c r="P63" s="46">
        <v>10446</v>
      </c>
      <c r="Q63" s="46">
        <v>10253</v>
      </c>
      <c r="R63" s="46">
        <v>9914</v>
      </c>
      <c r="S63" s="47">
        <v>9380</v>
      </c>
      <c r="T63" s="47">
        <v>8784</v>
      </c>
      <c r="U63" s="48">
        <v>7945</v>
      </c>
    </row>
    <row r="64" spans="1:21">
      <c r="A64" s="45">
        <v>46</v>
      </c>
      <c r="B64" s="45">
        <v>441</v>
      </c>
      <c r="C64" s="45">
        <v>46441</v>
      </c>
      <c r="D64" s="45" t="s">
        <v>579</v>
      </c>
      <c r="E64" s="45">
        <v>46225</v>
      </c>
      <c r="F64" s="45" t="s">
        <v>580</v>
      </c>
      <c r="G64" s="46">
        <v>20685</v>
      </c>
      <c r="H64" s="46">
        <v>21281</v>
      </c>
      <c r="I64" s="46">
        <v>20819</v>
      </c>
      <c r="J64" s="46">
        <v>19791</v>
      </c>
      <c r="K64" s="46">
        <v>19133</v>
      </c>
      <c r="L64" s="46">
        <v>18716</v>
      </c>
      <c r="M64" s="46">
        <v>20609</v>
      </c>
      <c r="N64" s="46">
        <v>22524</v>
      </c>
      <c r="O64" s="46">
        <v>23264</v>
      </c>
      <c r="P64" s="46">
        <v>23834</v>
      </c>
      <c r="Q64" s="46">
        <v>23577</v>
      </c>
      <c r="R64" s="46">
        <v>23332</v>
      </c>
      <c r="S64" s="47">
        <v>22908</v>
      </c>
      <c r="T64" s="47">
        <v>22344</v>
      </c>
      <c r="U64" s="48">
        <v>21644</v>
      </c>
    </row>
    <row r="65" spans="1:21">
      <c r="A65" s="45">
        <v>46</v>
      </c>
      <c r="B65" s="45">
        <v>442</v>
      </c>
      <c r="C65" s="45">
        <v>46442</v>
      </c>
      <c r="D65" s="45" t="s">
        <v>581</v>
      </c>
      <c r="E65" s="45">
        <v>46225</v>
      </c>
      <c r="F65" s="45" t="s">
        <v>580</v>
      </c>
      <c r="G65" s="46">
        <v>28402</v>
      </c>
      <c r="H65" s="46">
        <v>28200</v>
      </c>
      <c r="I65" s="46">
        <v>27024</v>
      </c>
      <c r="J65" s="46">
        <v>24057</v>
      </c>
      <c r="K65" s="46">
        <v>22669</v>
      </c>
      <c r="L65" s="46">
        <v>23605</v>
      </c>
      <c r="M65" s="46">
        <v>26340</v>
      </c>
      <c r="N65" s="46">
        <v>32085</v>
      </c>
      <c r="O65" s="46">
        <v>35278</v>
      </c>
      <c r="P65" s="46">
        <v>37154</v>
      </c>
      <c r="Q65" s="46">
        <v>40652</v>
      </c>
      <c r="R65" s="46">
        <v>42969</v>
      </c>
      <c r="S65" s="47">
        <v>44671</v>
      </c>
      <c r="T65" s="47">
        <v>45459</v>
      </c>
      <c r="U65" s="48">
        <v>47031</v>
      </c>
    </row>
    <row r="66" spans="1:21">
      <c r="A66" s="45">
        <v>46</v>
      </c>
      <c r="B66" s="45">
        <v>443</v>
      </c>
      <c r="C66" s="45">
        <v>46443</v>
      </c>
      <c r="D66" s="45" t="s">
        <v>582</v>
      </c>
      <c r="E66" s="45">
        <v>46225</v>
      </c>
      <c r="F66" s="45" t="s">
        <v>580</v>
      </c>
      <c r="G66" s="46">
        <v>16388</v>
      </c>
      <c r="H66" s="46">
        <v>16061</v>
      </c>
      <c r="I66" s="46">
        <v>15049</v>
      </c>
      <c r="J66" s="46">
        <v>13444</v>
      </c>
      <c r="K66" s="46">
        <v>11089</v>
      </c>
      <c r="L66" s="46">
        <v>9287</v>
      </c>
      <c r="M66" s="46">
        <v>8591</v>
      </c>
      <c r="N66" s="46">
        <v>8383</v>
      </c>
      <c r="O66" s="46">
        <v>8288</v>
      </c>
      <c r="P66" s="46">
        <v>7801</v>
      </c>
      <c r="Q66" s="46">
        <v>7533</v>
      </c>
      <c r="R66" s="46">
        <v>7339</v>
      </c>
      <c r="S66" s="47">
        <v>7261</v>
      </c>
      <c r="T66" s="47">
        <v>7006</v>
      </c>
      <c r="U66" s="48">
        <v>6498</v>
      </c>
    </row>
    <row r="67" spans="1:21">
      <c r="A67" s="45">
        <v>46</v>
      </c>
      <c r="B67" s="45">
        <v>303</v>
      </c>
      <c r="C67" s="45">
        <v>46303</v>
      </c>
      <c r="D67" s="45" t="s">
        <v>583</v>
      </c>
      <c r="E67" s="45">
        <v>46303</v>
      </c>
      <c r="F67" s="45" t="s">
        <v>583</v>
      </c>
      <c r="G67" s="46">
        <v>1304</v>
      </c>
      <c r="H67" s="46">
        <v>1484</v>
      </c>
      <c r="I67" s="46">
        <v>1352</v>
      </c>
      <c r="J67" s="46">
        <v>1363</v>
      </c>
      <c r="K67" s="46">
        <v>874</v>
      </c>
      <c r="L67" s="46">
        <v>655</v>
      </c>
      <c r="M67" s="46">
        <v>628</v>
      </c>
      <c r="N67" s="46">
        <v>619</v>
      </c>
      <c r="O67" s="46">
        <v>552</v>
      </c>
      <c r="P67" s="46">
        <v>503</v>
      </c>
      <c r="Q67" s="46">
        <v>513</v>
      </c>
      <c r="R67" s="46">
        <v>500</v>
      </c>
      <c r="S67" s="47">
        <v>462</v>
      </c>
      <c r="T67" s="47">
        <v>418</v>
      </c>
      <c r="U67" s="48">
        <v>407</v>
      </c>
    </row>
    <row r="68" spans="1:21">
      <c r="A68" s="45">
        <v>46</v>
      </c>
      <c r="B68" s="45">
        <v>304</v>
      </c>
      <c r="C68" s="45">
        <v>46304</v>
      </c>
      <c r="D68" s="45" t="s">
        <v>584</v>
      </c>
      <c r="E68" s="45">
        <v>46304</v>
      </c>
      <c r="F68" s="45" t="s">
        <v>584</v>
      </c>
      <c r="G68" s="46">
        <v>0</v>
      </c>
      <c r="H68" s="46">
        <v>0</v>
      </c>
      <c r="I68" s="46">
        <v>2658</v>
      </c>
      <c r="J68" s="46">
        <v>2602</v>
      </c>
      <c r="K68" s="46">
        <v>1848</v>
      </c>
      <c r="L68" s="46">
        <v>1407</v>
      </c>
      <c r="M68" s="46">
        <v>1120</v>
      </c>
      <c r="N68" s="46">
        <v>903</v>
      </c>
      <c r="O68" s="46">
        <v>787</v>
      </c>
      <c r="P68" s="46">
        <v>790</v>
      </c>
      <c r="Q68" s="46">
        <v>776</v>
      </c>
      <c r="R68" s="46">
        <v>756</v>
      </c>
      <c r="S68" s="47">
        <v>673</v>
      </c>
      <c r="T68" s="47">
        <v>657</v>
      </c>
      <c r="U68" s="48">
        <v>756</v>
      </c>
    </row>
    <row r="69" spans="1:21">
      <c r="A69" s="45">
        <v>46</v>
      </c>
      <c r="B69" s="45">
        <v>384</v>
      </c>
      <c r="C69" s="45">
        <v>46384</v>
      </c>
      <c r="D69" s="45" t="s">
        <v>585</v>
      </c>
      <c r="E69" s="49">
        <v>46392</v>
      </c>
      <c r="F69" s="50" t="s">
        <v>586</v>
      </c>
      <c r="G69" s="46">
        <v>30123</v>
      </c>
      <c r="H69" s="46">
        <v>30145</v>
      </c>
      <c r="I69" s="46">
        <v>29708</v>
      </c>
      <c r="J69" s="46">
        <v>27835</v>
      </c>
      <c r="K69" s="46">
        <v>24890</v>
      </c>
      <c r="L69" s="46">
        <v>21891</v>
      </c>
      <c r="M69" s="46">
        <v>19967</v>
      </c>
      <c r="N69" s="46">
        <v>19537</v>
      </c>
      <c r="O69" s="46">
        <v>19457</v>
      </c>
      <c r="P69" s="46">
        <v>18684</v>
      </c>
      <c r="Q69" s="46">
        <v>18083</v>
      </c>
      <c r="R69" s="46">
        <v>17770</v>
      </c>
      <c r="S69" s="47">
        <v>16745</v>
      </c>
      <c r="T69" s="47">
        <v>15813</v>
      </c>
      <c r="U69" s="48">
        <v>14958</v>
      </c>
    </row>
    <row r="70" spans="1:21">
      <c r="A70" s="45">
        <v>46</v>
      </c>
      <c r="B70" s="45">
        <v>385</v>
      </c>
      <c r="C70" s="45">
        <v>46385</v>
      </c>
      <c r="D70" s="45" t="s">
        <v>587</v>
      </c>
      <c r="E70" s="49">
        <v>46392</v>
      </c>
      <c r="F70" s="50" t="s">
        <v>586</v>
      </c>
      <c r="G70" s="46">
        <v>8394</v>
      </c>
      <c r="H70" s="46">
        <v>8584</v>
      </c>
      <c r="I70" s="46">
        <v>8428</v>
      </c>
      <c r="J70" s="46">
        <v>8166</v>
      </c>
      <c r="K70" s="46">
        <v>6926</v>
      </c>
      <c r="L70" s="46">
        <v>5869</v>
      </c>
      <c r="M70" s="46">
        <v>5349</v>
      </c>
      <c r="N70" s="46">
        <v>5265</v>
      </c>
      <c r="O70" s="46">
        <v>5229</v>
      </c>
      <c r="P70" s="46">
        <v>5092</v>
      </c>
      <c r="Q70" s="46">
        <v>5083</v>
      </c>
      <c r="R70" s="46">
        <v>4968</v>
      </c>
      <c r="S70" s="47">
        <v>4745</v>
      </c>
      <c r="T70" s="47">
        <v>4505</v>
      </c>
      <c r="U70" s="48">
        <v>4107</v>
      </c>
    </row>
    <row r="71" spans="1:21">
      <c r="A71" s="45">
        <v>46</v>
      </c>
      <c r="B71" s="45">
        <v>386</v>
      </c>
      <c r="C71" s="45">
        <v>46386</v>
      </c>
      <c r="D71" s="45" t="s">
        <v>588</v>
      </c>
      <c r="E71" s="49">
        <v>46392</v>
      </c>
      <c r="F71" s="50" t="s">
        <v>586</v>
      </c>
      <c r="G71" s="46">
        <v>11897</v>
      </c>
      <c r="H71" s="46">
        <v>11892</v>
      </c>
      <c r="I71" s="46">
        <v>11301</v>
      </c>
      <c r="J71" s="46">
        <v>10009</v>
      </c>
      <c r="K71" s="46">
        <v>8527</v>
      </c>
      <c r="L71" s="46">
        <v>7245</v>
      </c>
      <c r="M71" s="46">
        <v>6273</v>
      </c>
      <c r="N71" s="46">
        <v>5848</v>
      </c>
      <c r="O71" s="46">
        <v>5598</v>
      </c>
      <c r="P71" s="46">
        <v>5287</v>
      </c>
      <c r="Q71" s="46">
        <v>4975</v>
      </c>
      <c r="R71" s="46">
        <v>4593</v>
      </c>
      <c r="S71" s="47">
        <v>4198</v>
      </c>
      <c r="T71" s="47">
        <v>3791</v>
      </c>
      <c r="U71" s="48">
        <v>3335</v>
      </c>
    </row>
    <row r="72" spans="1:21">
      <c r="A72" s="45">
        <v>46</v>
      </c>
      <c r="B72" s="45">
        <v>403</v>
      </c>
      <c r="C72" s="45">
        <v>46403</v>
      </c>
      <c r="D72" s="45" t="s">
        <v>589</v>
      </c>
      <c r="E72" s="49">
        <v>46404</v>
      </c>
      <c r="F72" s="50" t="s">
        <v>590</v>
      </c>
      <c r="G72" s="46">
        <v>11874</v>
      </c>
      <c r="H72" s="46">
        <v>12436</v>
      </c>
      <c r="I72" s="46">
        <v>12727</v>
      </c>
      <c r="J72" s="46">
        <v>12241</v>
      </c>
      <c r="K72" s="46">
        <v>10857</v>
      </c>
      <c r="L72" s="46">
        <v>9297</v>
      </c>
      <c r="M72" s="46">
        <v>8647</v>
      </c>
      <c r="N72" s="46">
        <v>8657</v>
      </c>
      <c r="O72" s="46">
        <v>8373</v>
      </c>
      <c r="P72" s="46">
        <v>8101</v>
      </c>
      <c r="Q72" s="46">
        <v>7737</v>
      </c>
      <c r="R72" s="46">
        <v>7337</v>
      </c>
      <c r="S72" s="47">
        <v>6955</v>
      </c>
      <c r="T72" s="47">
        <v>6515</v>
      </c>
      <c r="U72" s="48">
        <v>6206</v>
      </c>
    </row>
    <row r="73" spans="1:21">
      <c r="A73" s="45">
        <v>46</v>
      </c>
      <c r="B73" s="45">
        <v>404</v>
      </c>
      <c r="C73" s="45">
        <v>46404</v>
      </c>
      <c r="D73" s="45" t="s">
        <v>591</v>
      </c>
      <c r="E73" s="49">
        <v>46404</v>
      </c>
      <c r="F73" s="50" t="s">
        <v>590</v>
      </c>
      <c r="G73" s="46">
        <v>9022</v>
      </c>
      <c r="H73" s="46">
        <v>9614</v>
      </c>
      <c r="I73" s="46">
        <v>9674</v>
      </c>
      <c r="J73" s="46">
        <v>8938</v>
      </c>
      <c r="K73" s="46">
        <v>7661</v>
      </c>
      <c r="L73" s="46">
        <v>6632</v>
      </c>
      <c r="M73" s="46">
        <v>6293</v>
      </c>
      <c r="N73" s="46">
        <v>6183</v>
      </c>
      <c r="O73" s="46">
        <v>6067</v>
      </c>
      <c r="P73" s="46">
        <v>5700</v>
      </c>
      <c r="Q73" s="46">
        <v>5448</v>
      </c>
      <c r="R73" s="46">
        <v>5215</v>
      </c>
      <c r="S73" s="47">
        <v>5003</v>
      </c>
      <c r="T73" s="47">
        <v>4590</v>
      </c>
      <c r="U73" s="48">
        <v>4225</v>
      </c>
    </row>
    <row r="74" spans="1:21">
      <c r="A74" s="45">
        <v>46</v>
      </c>
      <c r="B74" s="45">
        <v>446</v>
      </c>
      <c r="C74" s="45">
        <v>46446</v>
      </c>
      <c r="D74" s="45" t="s">
        <v>592</v>
      </c>
      <c r="E74" s="49">
        <v>46452</v>
      </c>
      <c r="F74" s="50" t="s">
        <v>593</v>
      </c>
      <c r="G74" s="46">
        <v>14223</v>
      </c>
      <c r="H74" s="46">
        <v>14566</v>
      </c>
      <c r="I74" s="46">
        <v>14490</v>
      </c>
      <c r="J74" s="46">
        <v>13475</v>
      </c>
      <c r="K74" s="46">
        <v>11840</v>
      </c>
      <c r="L74" s="46">
        <v>10340</v>
      </c>
      <c r="M74" s="46">
        <v>9381</v>
      </c>
      <c r="N74" s="46">
        <v>9178</v>
      </c>
      <c r="O74" s="46">
        <v>9082</v>
      </c>
      <c r="P74" s="46">
        <v>8749</v>
      </c>
      <c r="Q74" s="46">
        <v>8602</v>
      </c>
      <c r="R74" s="46">
        <v>8300</v>
      </c>
      <c r="S74" s="47">
        <v>7731</v>
      </c>
      <c r="T74" s="47">
        <v>7164</v>
      </c>
      <c r="U74" s="48">
        <v>6460</v>
      </c>
    </row>
    <row r="75" spans="1:21">
      <c r="A75" s="45">
        <v>46</v>
      </c>
      <c r="B75" s="45">
        <v>447</v>
      </c>
      <c r="C75" s="45">
        <v>46447</v>
      </c>
      <c r="D75" s="45" t="s">
        <v>594</v>
      </c>
      <c r="E75" s="49">
        <v>46452</v>
      </c>
      <c r="F75" s="50" t="s">
        <v>593</v>
      </c>
      <c r="G75" s="46">
        <v>8457</v>
      </c>
      <c r="H75" s="46">
        <v>8638</v>
      </c>
      <c r="I75" s="46">
        <v>8649</v>
      </c>
      <c r="J75" s="46">
        <v>8021</v>
      </c>
      <c r="K75" s="46">
        <v>6819</v>
      </c>
      <c r="L75" s="46">
        <v>5742</v>
      </c>
      <c r="M75" s="46">
        <v>5107</v>
      </c>
      <c r="N75" s="46">
        <v>4804</v>
      </c>
      <c r="O75" s="46">
        <v>4710</v>
      </c>
      <c r="P75" s="46">
        <v>5102</v>
      </c>
      <c r="Q75" s="46">
        <v>4935</v>
      </c>
      <c r="R75" s="46">
        <v>4937</v>
      </c>
      <c r="S75" s="47">
        <v>4835</v>
      </c>
      <c r="T75" s="47">
        <v>4431</v>
      </c>
      <c r="U75" s="48">
        <v>3867</v>
      </c>
    </row>
    <row r="76" spans="1:21">
      <c r="A76" s="45">
        <v>46</v>
      </c>
      <c r="B76" s="45">
        <v>468</v>
      </c>
      <c r="C76" s="45">
        <v>46468</v>
      </c>
      <c r="D76" s="45" t="s">
        <v>595</v>
      </c>
      <c r="E76" s="45">
        <v>46468</v>
      </c>
      <c r="F76" s="45" t="s">
        <v>595</v>
      </c>
      <c r="G76" s="46">
        <v>22386</v>
      </c>
      <c r="H76" s="46">
        <v>23604</v>
      </c>
      <c r="I76" s="46">
        <v>24760</v>
      </c>
      <c r="J76" s="46">
        <v>23922</v>
      </c>
      <c r="K76" s="46">
        <v>21504</v>
      </c>
      <c r="L76" s="46">
        <v>18676</v>
      </c>
      <c r="M76" s="46">
        <v>17608</v>
      </c>
      <c r="N76" s="46">
        <v>17527</v>
      </c>
      <c r="O76" s="46">
        <v>17689</v>
      </c>
      <c r="P76" s="46">
        <v>16828</v>
      </c>
      <c r="Q76" s="46">
        <v>16480</v>
      </c>
      <c r="R76" s="46">
        <v>16018</v>
      </c>
      <c r="S76" s="47">
        <v>15303</v>
      </c>
      <c r="T76" s="47">
        <v>14215</v>
      </c>
      <c r="U76" s="48">
        <v>13241</v>
      </c>
    </row>
    <row r="77" spans="1:21">
      <c r="A77" s="45">
        <v>46</v>
      </c>
      <c r="B77" s="45">
        <v>482</v>
      </c>
      <c r="C77" s="45">
        <v>46482</v>
      </c>
      <c r="D77" s="45" t="s">
        <v>596</v>
      </c>
      <c r="E77" s="45">
        <v>46482</v>
      </c>
      <c r="F77" s="45" t="s">
        <v>596</v>
      </c>
      <c r="G77" s="46">
        <v>11845</v>
      </c>
      <c r="H77" s="46">
        <v>11971</v>
      </c>
      <c r="I77" s="46">
        <v>11970</v>
      </c>
      <c r="J77" s="46">
        <v>11161</v>
      </c>
      <c r="K77" s="46">
        <v>10282</v>
      </c>
      <c r="L77" s="46">
        <v>8977</v>
      </c>
      <c r="M77" s="46">
        <v>8419</v>
      </c>
      <c r="N77" s="46">
        <v>8440</v>
      </c>
      <c r="O77" s="46">
        <v>8254</v>
      </c>
      <c r="P77" s="46">
        <v>8119</v>
      </c>
      <c r="Q77" s="46">
        <v>7868</v>
      </c>
      <c r="R77" s="46">
        <v>7530</v>
      </c>
      <c r="S77" s="47">
        <v>7122</v>
      </c>
      <c r="T77" s="47">
        <v>6802</v>
      </c>
      <c r="U77" s="48">
        <v>6530</v>
      </c>
    </row>
    <row r="78" spans="1:21">
      <c r="A78" s="45">
        <v>46</v>
      </c>
      <c r="B78" s="45">
        <v>486</v>
      </c>
      <c r="C78" s="45">
        <v>46486</v>
      </c>
      <c r="D78" s="45" t="s">
        <v>597</v>
      </c>
      <c r="E78" s="49">
        <v>46490</v>
      </c>
      <c r="F78" s="50" t="s">
        <v>598</v>
      </c>
      <c r="G78" s="46">
        <v>14064</v>
      </c>
      <c r="H78" s="46">
        <v>14721</v>
      </c>
      <c r="I78" s="46">
        <v>14949</v>
      </c>
      <c r="J78" s="46">
        <v>14481</v>
      </c>
      <c r="K78" s="46">
        <v>12939</v>
      </c>
      <c r="L78" s="46">
        <v>11134</v>
      </c>
      <c r="M78" s="46">
        <v>10042</v>
      </c>
      <c r="N78" s="46">
        <v>9449</v>
      </c>
      <c r="O78" s="46">
        <v>8992</v>
      </c>
      <c r="P78" s="46">
        <v>8365</v>
      </c>
      <c r="Q78" s="46">
        <v>7983</v>
      </c>
      <c r="R78" s="46">
        <v>7479</v>
      </c>
      <c r="S78" s="47">
        <v>6929</v>
      </c>
      <c r="T78" s="47">
        <v>6311</v>
      </c>
      <c r="U78" s="48">
        <v>5583</v>
      </c>
    </row>
    <row r="79" spans="1:21">
      <c r="A79" s="45">
        <v>46</v>
      </c>
      <c r="B79" s="45">
        <v>488</v>
      </c>
      <c r="C79" s="45">
        <v>46488</v>
      </c>
      <c r="D79" s="45" t="s">
        <v>599</v>
      </c>
      <c r="E79" s="49">
        <v>46490</v>
      </c>
      <c r="F79" s="50" t="s">
        <v>598</v>
      </c>
      <c r="G79" s="46">
        <v>6903</v>
      </c>
      <c r="H79" s="46">
        <v>7259</v>
      </c>
      <c r="I79" s="46">
        <v>7603</v>
      </c>
      <c r="J79" s="46">
        <v>7486</v>
      </c>
      <c r="K79" s="46">
        <v>6787</v>
      </c>
      <c r="L79" s="46">
        <v>5602</v>
      </c>
      <c r="M79" s="46">
        <v>4917</v>
      </c>
      <c r="N79" s="46">
        <v>4380</v>
      </c>
      <c r="O79" s="46">
        <v>4051</v>
      </c>
      <c r="P79" s="46">
        <v>3874</v>
      </c>
      <c r="Q79" s="46">
        <v>3625</v>
      </c>
      <c r="R79" s="46">
        <v>3410</v>
      </c>
      <c r="S79" s="47">
        <v>3086</v>
      </c>
      <c r="T79" s="47">
        <v>2676</v>
      </c>
      <c r="U79" s="48">
        <v>2340</v>
      </c>
    </row>
    <row r="80" spans="1:21">
      <c r="A80" s="45">
        <v>46</v>
      </c>
      <c r="B80" s="45">
        <v>487</v>
      </c>
      <c r="C80" s="45">
        <v>46487</v>
      </c>
      <c r="D80" s="45" t="s">
        <v>600</v>
      </c>
      <c r="E80" s="49">
        <v>46491</v>
      </c>
      <c r="F80" s="50" t="s">
        <v>601</v>
      </c>
      <c r="G80" s="46">
        <v>12671</v>
      </c>
      <c r="H80" s="46">
        <v>13430</v>
      </c>
      <c r="I80" s="46">
        <v>13589</v>
      </c>
      <c r="J80" s="46">
        <v>12951</v>
      </c>
      <c r="K80" s="46">
        <v>11765</v>
      </c>
      <c r="L80" s="46">
        <v>10190</v>
      </c>
      <c r="M80" s="46">
        <v>9313</v>
      </c>
      <c r="N80" s="46">
        <v>8652</v>
      </c>
      <c r="O80" s="46">
        <v>8213</v>
      </c>
      <c r="P80" s="46">
        <v>7768</v>
      </c>
      <c r="Q80" s="46">
        <v>7322</v>
      </c>
      <c r="R80" s="46">
        <v>6945</v>
      </c>
      <c r="S80" s="47">
        <v>6604</v>
      </c>
      <c r="T80" s="47">
        <v>6066</v>
      </c>
      <c r="U80" s="48">
        <v>5349</v>
      </c>
    </row>
    <row r="81" spans="1:21">
      <c r="A81" s="45">
        <v>46</v>
      </c>
      <c r="B81" s="45">
        <v>489</v>
      </c>
      <c r="C81" s="45">
        <v>46489</v>
      </c>
      <c r="D81" s="45" t="s">
        <v>602</v>
      </c>
      <c r="E81" s="49">
        <v>46491</v>
      </c>
      <c r="F81" s="50" t="s">
        <v>603</v>
      </c>
      <c r="G81" s="46">
        <v>10885</v>
      </c>
      <c r="H81" s="46">
        <v>11494</v>
      </c>
      <c r="I81" s="46">
        <v>11239</v>
      </c>
      <c r="J81" s="46">
        <v>10896</v>
      </c>
      <c r="K81" s="46">
        <v>9670</v>
      </c>
      <c r="L81" s="46">
        <v>7800</v>
      </c>
      <c r="M81" s="46">
        <v>6724</v>
      </c>
      <c r="N81" s="46">
        <v>5692</v>
      </c>
      <c r="O81" s="46">
        <v>5256</v>
      </c>
      <c r="P81" s="46">
        <v>4758</v>
      </c>
      <c r="Q81" s="46">
        <v>4301</v>
      </c>
      <c r="R81" s="46">
        <v>3796</v>
      </c>
      <c r="S81" s="47">
        <v>3293</v>
      </c>
      <c r="T81" s="47">
        <v>2749</v>
      </c>
      <c r="U81" s="48">
        <v>2193</v>
      </c>
    </row>
    <row r="82" spans="1:21">
      <c r="A82" s="45">
        <v>46</v>
      </c>
      <c r="B82" s="45">
        <v>483</v>
      </c>
      <c r="C82" s="45">
        <v>46483</v>
      </c>
      <c r="D82" s="45" t="s">
        <v>604</v>
      </c>
      <c r="E82" s="49">
        <v>46492</v>
      </c>
      <c r="F82" s="50" t="s">
        <v>605</v>
      </c>
      <c r="G82" s="46">
        <v>10800</v>
      </c>
      <c r="H82" s="46">
        <v>11423</v>
      </c>
      <c r="I82" s="46">
        <v>11792</v>
      </c>
      <c r="J82" s="46">
        <v>11042</v>
      </c>
      <c r="K82" s="46">
        <v>10036</v>
      </c>
      <c r="L82" s="46">
        <v>8328</v>
      </c>
      <c r="M82" s="46">
        <v>7498</v>
      </c>
      <c r="N82" s="46">
        <v>6863</v>
      </c>
      <c r="O82" s="46">
        <v>6519</v>
      </c>
      <c r="P82" s="46">
        <v>5744</v>
      </c>
      <c r="Q82" s="46">
        <v>5156</v>
      </c>
      <c r="R82" s="46">
        <v>4786</v>
      </c>
      <c r="S82" s="47">
        <v>4326</v>
      </c>
      <c r="T82" s="47">
        <v>3827</v>
      </c>
      <c r="U82" s="48">
        <v>3215</v>
      </c>
    </row>
    <row r="83" spans="1:21">
      <c r="A83" s="45">
        <v>46</v>
      </c>
      <c r="B83" s="45">
        <v>484</v>
      </c>
      <c r="C83" s="45">
        <v>46484</v>
      </c>
      <c r="D83" s="45" t="s">
        <v>606</v>
      </c>
      <c r="E83" s="49">
        <v>46492</v>
      </c>
      <c r="F83" s="50" t="s">
        <v>605</v>
      </c>
      <c r="G83" s="46">
        <v>21602</v>
      </c>
      <c r="H83" s="46">
        <v>22390</v>
      </c>
      <c r="I83" s="46">
        <v>22580</v>
      </c>
      <c r="J83" s="46">
        <v>21511</v>
      </c>
      <c r="K83" s="46">
        <v>19583</v>
      </c>
      <c r="L83" s="46">
        <v>17105</v>
      </c>
      <c r="M83" s="46">
        <v>16394</v>
      </c>
      <c r="N83" s="46">
        <v>16498</v>
      </c>
      <c r="O83" s="46">
        <v>16436</v>
      </c>
      <c r="P83" s="46">
        <v>15798</v>
      </c>
      <c r="Q83" s="46">
        <v>15161</v>
      </c>
      <c r="R83" s="46">
        <v>14737</v>
      </c>
      <c r="S83" s="47">
        <v>13981</v>
      </c>
      <c r="T83" s="47">
        <v>13333</v>
      </c>
      <c r="U83" s="48">
        <v>12449</v>
      </c>
    </row>
    <row r="84" spans="1:21">
      <c r="A84" s="45">
        <v>46</v>
      </c>
      <c r="B84" s="45">
        <v>501</v>
      </c>
      <c r="C84" s="45">
        <v>46501</v>
      </c>
      <c r="D84" s="45" t="s">
        <v>607</v>
      </c>
      <c r="E84" s="45">
        <v>46501</v>
      </c>
      <c r="F84" s="45" t="s">
        <v>607</v>
      </c>
      <c r="G84" s="46">
        <v>16355</v>
      </c>
      <c r="H84" s="46">
        <v>17587</v>
      </c>
      <c r="I84" s="46">
        <v>18670</v>
      </c>
      <c r="J84" s="46">
        <v>19321</v>
      </c>
      <c r="K84" s="46">
        <v>17884</v>
      </c>
      <c r="L84" s="46">
        <v>14775</v>
      </c>
      <c r="M84" s="46">
        <v>13054</v>
      </c>
      <c r="N84" s="46">
        <v>12297</v>
      </c>
      <c r="O84" s="46">
        <v>11339</v>
      </c>
      <c r="P84" s="46">
        <v>10552</v>
      </c>
      <c r="Q84" s="46">
        <v>10027</v>
      </c>
      <c r="R84" s="46">
        <v>9675</v>
      </c>
      <c r="S84" s="47">
        <v>9194</v>
      </c>
      <c r="T84" s="47">
        <v>8696</v>
      </c>
      <c r="U84" s="48">
        <v>8135</v>
      </c>
    </row>
    <row r="85" spans="1:21">
      <c r="A85" s="45">
        <v>46</v>
      </c>
      <c r="B85" s="45">
        <v>502</v>
      </c>
      <c r="C85" s="45">
        <v>46502</v>
      </c>
      <c r="D85" s="45" t="s">
        <v>608</v>
      </c>
      <c r="E85" s="45">
        <v>46502</v>
      </c>
      <c r="F85" s="45" t="s">
        <v>608</v>
      </c>
      <c r="G85" s="46">
        <v>11379</v>
      </c>
      <c r="H85" s="46">
        <v>11856</v>
      </c>
      <c r="I85" s="46">
        <v>12157</v>
      </c>
      <c r="J85" s="46">
        <v>12566</v>
      </c>
      <c r="K85" s="46">
        <v>11756</v>
      </c>
      <c r="L85" s="46">
        <v>9923</v>
      </c>
      <c r="M85" s="46">
        <v>9039</v>
      </c>
      <c r="N85" s="46">
        <v>8320</v>
      </c>
      <c r="O85" s="46">
        <v>7976</v>
      </c>
      <c r="P85" s="46">
        <v>7672</v>
      </c>
      <c r="Q85" s="46">
        <v>7422</v>
      </c>
      <c r="R85" s="46">
        <v>7154</v>
      </c>
      <c r="S85" s="47">
        <v>6751</v>
      </c>
      <c r="T85" s="47">
        <v>6218</v>
      </c>
      <c r="U85" s="48">
        <v>5745</v>
      </c>
    </row>
    <row r="86" spans="1:21">
      <c r="A86" s="45">
        <v>46</v>
      </c>
      <c r="B86" s="45">
        <v>503</v>
      </c>
      <c r="C86" s="45">
        <v>46503</v>
      </c>
      <c r="D86" s="45" t="s">
        <v>609</v>
      </c>
      <c r="E86" s="49">
        <v>46505</v>
      </c>
      <c r="F86" s="50" t="s">
        <v>610</v>
      </c>
      <c r="G86" s="46">
        <v>11260</v>
      </c>
      <c r="H86" s="46">
        <v>12909</v>
      </c>
      <c r="I86" s="46">
        <v>13592</v>
      </c>
      <c r="J86" s="46">
        <v>13369</v>
      </c>
      <c r="K86" s="46">
        <v>12458</v>
      </c>
      <c r="L86" s="46">
        <v>9364</v>
      </c>
      <c r="M86" s="46">
        <v>8668</v>
      </c>
      <c r="N86" s="46">
        <v>8368</v>
      </c>
      <c r="O86" s="46">
        <v>8054</v>
      </c>
      <c r="P86" s="46">
        <v>7178</v>
      </c>
      <c r="Q86" s="46">
        <v>6931</v>
      </c>
      <c r="R86" s="46">
        <v>7006</v>
      </c>
      <c r="S86" s="47">
        <v>6813</v>
      </c>
      <c r="T86" s="47">
        <v>6702</v>
      </c>
      <c r="U86" s="48">
        <v>6228</v>
      </c>
    </row>
    <row r="87" spans="1:21">
      <c r="A87" s="45">
        <v>46</v>
      </c>
      <c r="B87" s="45">
        <v>504</v>
      </c>
      <c r="C87" s="45">
        <v>46504</v>
      </c>
      <c r="D87" s="45" t="s">
        <v>611</v>
      </c>
      <c r="E87" s="49">
        <v>46505</v>
      </c>
      <c r="F87" s="50" t="s">
        <v>610</v>
      </c>
      <c r="G87" s="46">
        <v>8056</v>
      </c>
      <c r="H87" s="46">
        <v>9327</v>
      </c>
      <c r="I87" s="46">
        <v>10022</v>
      </c>
      <c r="J87" s="46">
        <v>10641</v>
      </c>
      <c r="K87" s="46">
        <v>9784</v>
      </c>
      <c r="L87" s="46">
        <v>8012</v>
      </c>
      <c r="M87" s="46">
        <v>7442</v>
      </c>
      <c r="N87" s="46">
        <v>7256</v>
      </c>
      <c r="O87" s="46">
        <v>7020</v>
      </c>
      <c r="P87" s="46">
        <v>6682</v>
      </c>
      <c r="Q87" s="46">
        <v>6662</v>
      </c>
      <c r="R87" s="46">
        <v>6869</v>
      </c>
      <c r="S87" s="47">
        <v>6948</v>
      </c>
      <c r="T87" s="47">
        <v>6887</v>
      </c>
      <c r="U87" s="48">
        <v>6685</v>
      </c>
    </row>
    <row r="88" spans="1:21">
      <c r="A88" s="45">
        <v>46</v>
      </c>
      <c r="B88" s="45">
        <v>523</v>
      </c>
      <c r="C88" s="45">
        <v>46523</v>
      </c>
      <c r="D88" s="45" t="s">
        <v>612</v>
      </c>
      <c r="E88" s="45">
        <v>46523</v>
      </c>
      <c r="F88" s="45" t="s">
        <v>612</v>
      </c>
      <c r="G88" s="46"/>
      <c r="H88" s="46">
        <v>6374</v>
      </c>
      <c r="I88" s="46">
        <v>5528</v>
      </c>
      <c r="J88" s="46">
        <v>5105</v>
      </c>
      <c r="K88" s="46">
        <v>4125</v>
      </c>
      <c r="L88" s="46">
        <v>3136</v>
      </c>
      <c r="M88" s="46">
        <v>2733</v>
      </c>
      <c r="N88" s="46">
        <v>2509</v>
      </c>
      <c r="O88" s="46">
        <v>2419</v>
      </c>
      <c r="P88" s="46">
        <v>2251</v>
      </c>
      <c r="Q88" s="46">
        <v>2092</v>
      </c>
      <c r="R88" s="46">
        <v>2104</v>
      </c>
      <c r="S88" s="47">
        <v>2013</v>
      </c>
      <c r="T88" s="47">
        <v>1765</v>
      </c>
      <c r="U88" s="48">
        <v>1530</v>
      </c>
    </row>
    <row r="89" spans="1:21">
      <c r="A89" s="45">
        <v>46</v>
      </c>
      <c r="B89" s="45">
        <v>524</v>
      </c>
      <c r="C89" s="45">
        <v>46524</v>
      </c>
      <c r="D89" s="45" t="s">
        <v>613</v>
      </c>
      <c r="E89" s="45">
        <v>46524</v>
      </c>
      <c r="F89" s="45" t="s">
        <v>613</v>
      </c>
      <c r="G89" s="46"/>
      <c r="H89" s="46">
        <v>7615</v>
      </c>
      <c r="I89" s="46">
        <v>6301</v>
      </c>
      <c r="J89" s="46">
        <v>5446</v>
      </c>
      <c r="K89" s="46">
        <v>4537</v>
      </c>
      <c r="L89" s="46">
        <v>3377</v>
      </c>
      <c r="M89" s="46">
        <v>2671</v>
      </c>
      <c r="N89" s="46">
        <v>2594</v>
      </c>
      <c r="O89" s="46">
        <v>2473</v>
      </c>
      <c r="P89" s="46">
        <v>2492</v>
      </c>
      <c r="Q89" s="46">
        <v>2424</v>
      </c>
      <c r="R89" s="46">
        <v>2243</v>
      </c>
      <c r="S89" s="47">
        <v>2048</v>
      </c>
      <c r="T89" s="47">
        <v>1932</v>
      </c>
      <c r="U89" s="48">
        <v>1722</v>
      </c>
    </row>
    <row r="90" spans="1:21">
      <c r="A90" s="45">
        <v>46</v>
      </c>
      <c r="B90" s="45">
        <v>525</v>
      </c>
      <c r="C90" s="45">
        <v>46525</v>
      </c>
      <c r="D90" s="45" t="s">
        <v>614</v>
      </c>
      <c r="E90" s="45">
        <v>46525</v>
      </c>
      <c r="F90" s="45" t="s">
        <v>614</v>
      </c>
      <c r="G90" s="46"/>
      <c r="H90" s="46">
        <v>28985</v>
      </c>
      <c r="I90" s="46">
        <v>26371</v>
      </c>
      <c r="J90" s="46">
        <v>23798</v>
      </c>
      <c r="K90" s="46">
        <v>20336</v>
      </c>
      <c r="L90" s="46">
        <v>17273</v>
      </c>
      <c r="M90" s="46">
        <v>15290</v>
      </c>
      <c r="N90" s="46">
        <v>14309</v>
      </c>
      <c r="O90" s="46">
        <v>13269</v>
      </c>
      <c r="P90" s="46">
        <v>12566</v>
      </c>
      <c r="Q90" s="46">
        <v>12017</v>
      </c>
      <c r="R90" s="46">
        <v>11649</v>
      </c>
      <c r="S90" s="47">
        <v>10782</v>
      </c>
      <c r="T90" s="47">
        <v>9874</v>
      </c>
      <c r="U90" s="48">
        <v>9042</v>
      </c>
    </row>
    <row r="91" spans="1:21">
      <c r="A91" s="45">
        <v>46</v>
      </c>
      <c r="B91" s="45">
        <v>527</v>
      </c>
      <c r="C91" s="45">
        <v>46527</v>
      </c>
      <c r="D91" s="45" t="s">
        <v>615</v>
      </c>
      <c r="E91" s="45">
        <v>46527</v>
      </c>
      <c r="F91" s="45" t="s">
        <v>615</v>
      </c>
      <c r="G91" s="46"/>
      <c r="H91" s="46">
        <v>9704</v>
      </c>
      <c r="I91" s="46">
        <v>8841</v>
      </c>
      <c r="J91" s="46">
        <v>8343</v>
      </c>
      <c r="K91" s="46">
        <v>7349</v>
      </c>
      <c r="L91" s="46">
        <v>6610</v>
      </c>
      <c r="M91" s="46">
        <v>6220</v>
      </c>
      <c r="N91" s="46">
        <v>6136</v>
      </c>
      <c r="O91" s="46">
        <v>6183</v>
      </c>
      <c r="P91" s="46">
        <v>5967</v>
      </c>
      <c r="Q91" s="46">
        <v>5889</v>
      </c>
      <c r="R91" s="46">
        <v>6002</v>
      </c>
      <c r="S91" s="47">
        <v>6002</v>
      </c>
      <c r="T91" s="47">
        <v>6078</v>
      </c>
      <c r="U91" s="48">
        <v>5806</v>
      </c>
    </row>
    <row r="92" spans="1:21">
      <c r="A92" s="45">
        <v>46</v>
      </c>
      <c r="B92" s="45">
        <v>529</v>
      </c>
      <c r="C92" s="45">
        <v>46529</v>
      </c>
      <c r="D92" s="45" t="s">
        <v>616</v>
      </c>
      <c r="E92" s="45">
        <v>46529</v>
      </c>
      <c r="F92" s="45" t="s">
        <v>616</v>
      </c>
      <c r="G92" s="46"/>
      <c r="H92" s="46">
        <v>18352</v>
      </c>
      <c r="I92" s="46">
        <v>16037</v>
      </c>
      <c r="J92" s="46">
        <v>14738</v>
      </c>
      <c r="K92" s="46">
        <v>14231</v>
      </c>
      <c r="L92" s="46">
        <v>12725</v>
      </c>
      <c r="M92" s="46">
        <v>11464</v>
      </c>
      <c r="N92" s="46">
        <v>11169</v>
      </c>
      <c r="O92" s="46">
        <v>10591</v>
      </c>
      <c r="P92" s="46">
        <v>9641</v>
      </c>
      <c r="Q92" s="46">
        <v>9268</v>
      </c>
      <c r="R92" s="46">
        <v>9041</v>
      </c>
      <c r="S92" s="47">
        <v>8572</v>
      </c>
      <c r="T92" s="47">
        <v>8169</v>
      </c>
      <c r="U92" s="48">
        <v>7212</v>
      </c>
    </row>
    <row r="93" spans="1:21">
      <c r="A93" s="45">
        <v>46</v>
      </c>
      <c r="B93" s="45">
        <v>530</v>
      </c>
      <c r="C93" s="45">
        <v>46530</v>
      </c>
      <c r="D93" s="45" t="s">
        <v>617</v>
      </c>
      <c r="E93" s="45">
        <v>46530</v>
      </c>
      <c r="F93" s="45" t="s">
        <v>617</v>
      </c>
      <c r="G93" s="46"/>
      <c r="H93" s="46">
        <v>22575</v>
      </c>
      <c r="I93" s="46">
        <v>21186</v>
      </c>
      <c r="J93" s="46">
        <v>19804</v>
      </c>
      <c r="K93" s="46">
        <v>18920</v>
      </c>
      <c r="L93" s="46">
        <v>16445</v>
      </c>
      <c r="M93" s="46">
        <v>15215</v>
      </c>
      <c r="N93" s="46">
        <v>15553</v>
      </c>
      <c r="O93" s="46">
        <v>15321</v>
      </c>
      <c r="P93" s="46">
        <v>14536</v>
      </c>
      <c r="Q93" s="46">
        <v>13640</v>
      </c>
      <c r="R93" s="46">
        <v>13127</v>
      </c>
      <c r="S93" s="47">
        <v>12892</v>
      </c>
      <c r="T93" s="47">
        <v>12090</v>
      </c>
      <c r="U93" s="48">
        <v>11160</v>
      </c>
    </row>
    <row r="94" spans="1:21">
      <c r="A94" s="45">
        <v>46</v>
      </c>
      <c r="B94" s="45">
        <v>531</v>
      </c>
      <c r="C94" s="45">
        <v>46531</v>
      </c>
      <c r="D94" s="45" t="s">
        <v>618</v>
      </c>
      <c r="E94" s="45">
        <v>46531</v>
      </c>
      <c r="F94" s="45" t="s">
        <v>618</v>
      </c>
      <c r="G94" s="46"/>
      <c r="H94" s="46">
        <v>13043</v>
      </c>
      <c r="I94" s="46">
        <v>12636</v>
      </c>
      <c r="J94" s="46">
        <v>12606</v>
      </c>
      <c r="K94" s="46">
        <v>11793</v>
      </c>
      <c r="L94" s="46">
        <v>9822</v>
      </c>
      <c r="M94" s="46">
        <v>9153</v>
      </c>
      <c r="N94" s="46">
        <v>8775</v>
      </c>
      <c r="O94" s="46">
        <v>8485</v>
      </c>
      <c r="P94" s="46">
        <v>7874</v>
      </c>
      <c r="Q94" s="46">
        <v>7365</v>
      </c>
      <c r="R94" s="46">
        <v>7212</v>
      </c>
      <c r="S94" s="47">
        <v>7020</v>
      </c>
      <c r="T94" s="47">
        <v>6653</v>
      </c>
      <c r="U94" s="48">
        <v>5975</v>
      </c>
    </row>
    <row r="95" spans="1:21">
      <c r="A95" s="45">
        <v>46</v>
      </c>
      <c r="B95" s="45">
        <v>532</v>
      </c>
      <c r="C95" s="45">
        <v>46532</v>
      </c>
      <c r="D95" s="45" t="s">
        <v>619</v>
      </c>
      <c r="E95" s="45">
        <v>46532</v>
      </c>
      <c r="F95" s="45" t="s">
        <v>619</v>
      </c>
      <c r="G95" s="46"/>
      <c r="H95" s="46">
        <v>17716</v>
      </c>
      <c r="I95" s="46">
        <v>17110</v>
      </c>
      <c r="J95" s="46">
        <v>16234</v>
      </c>
      <c r="K95" s="46">
        <v>14949</v>
      </c>
      <c r="L95" s="46">
        <v>12142</v>
      </c>
      <c r="M95" s="46">
        <v>11023</v>
      </c>
      <c r="N95" s="46">
        <v>10318</v>
      </c>
      <c r="O95" s="46">
        <v>9826</v>
      </c>
      <c r="P95" s="46">
        <v>8821</v>
      </c>
      <c r="Q95" s="46">
        <v>8151</v>
      </c>
      <c r="R95" s="46">
        <v>7769</v>
      </c>
      <c r="S95" s="47">
        <v>7255</v>
      </c>
      <c r="T95" s="47">
        <v>6844</v>
      </c>
      <c r="U95" s="48">
        <v>6362</v>
      </c>
    </row>
    <row r="96" spans="1:21">
      <c r="A96" s="45">
        <v>46</v>
      </c>
      <c r="B96" s="45">
        <v>533</v>
      </c>
      <c r="C96" s="45">
        <v>46533</v>
      </c>
      <c r="D96" s="45" t="s">
        <v>620</v>
      </c>
      <c r="E96" s="45">
        <v>46533</v>
      </c>
      <c r="F96" s="45" t="s">
        <v>620</v>
      </c>
      <c r="G96" s="46"/>
      <c r="H96" s="46">
        <v>13259</v>
      </c>
      <c r="I96" s="46">
        <v>12564</v>
      </c>
      <c r="J96" s="46">
        <v>12231</v>
      </c>
      <c r="K96" s="46">
        <v>11058</v>
      </c>
      <c r="L96" s="46">
        <v>9507</v>
      </c>
      <c r="M96" s="46">
        <v>8615</v>
      </c>
      <c r="N96" s="46">
        <v>8932</v>
      </c>
      <c r="O96" s="46">
        <v>8653</v>
      </c>
      <c r="P96" s="46">
        <v>8188</v>
      </c>
      <c r="Q96" s="46">
        <v>7869</v>
      </c>
      <c r="R96" s="46">
        <v>7736</v>
      </c>
      <c r="S96" s="47">
        <v>7436</v>
      </c>
      <c r="T96" s="47">
        <v>7114</v>
      </c>
      <c r="U96" s="48">
        <v>6783</v>
      </c>
    </row>
    <row r="97" spans="1:21">
      <c r="A97" s="45">
        <v>46</v>
      </c>
      <c r="B97" s="45">
        <v>534</v>
      </c>
      <c r="C97" s="45">
        <v>46534</v>
      </c>
      <c r="D97" s="45" t="s">
        <v>621</v>
      </c>
      <c r="E97" s="45">
        <v>46534</v>
      </c>
      <c r="F97" s="45" t="s">
        <v>621</v>
      </c>
      <c r="G97" s="46"/>
      <c r="H97" s="46">
        <v>15049</v>
      </c>
      <c r="I97" s="46">
        <v>14072</v>
      </c>
      <c r="J97" s="46">
        <v>12831</v>
      </c>
      <c r="K97" s="46">
        <v>10991</v>
      </c>
      <c r="L97" s="46">
        <v>8703</v>
      </c>
      <c r="M97" s="46">
        <v>8267</v>
      </c>
      <c r="N97" s="46">
        <v>8407</v>
      </c>
      <c r="O97" s="46">
        <v>8165</v>
      </c>
      <c r="P97" s="46">
        <v>7768</v>
      </c>
      <c r="Q97" s="46">
        <v>7456</v>
      </c>
      <c r="R97" s="46">
        <v>7435</v>
      </c>
      <c r="S97" s="47">
        <v>7115</v>
      </c>
      <c r="T97" s="47">
        <v>6806</v>
      </c>
      <c r="U97" s="48">
        <v>6213</v>
      </c>
    </row>
    <row r="98" spans="1:21">
      <c r="A98" s="45">
        <v>46</v>
      </c>
      <c r="B98" s="45">
        <v>535</v>
      </c>
      <c r="C98" s="45">
        <v>46535</v>
      </c>
      <c r="D98" s="45" t="s">
        <v>622</v>
      </c>
      <c r="E98" s="45">
        <v>46535</v>
      </c>
      <c r="F98" s="45" t="s">
        <v>622</v>
      </c>
      <c r="G98" s="46"/>
      <c r="H98" s="46">
        <v>8141</v>
      </c>
      <c r="I98" s="46">
        <v>7851</v>
      </c>
      <c r="J98" s="46">
        <v>7792</v>
      </c>
      <c r="K98" s="46">
        <v>7181</v>
      </c>
      <c r="L98" s="46">
        <v>7096</v>
      </c>
      <c r="M98" s="46">
        <v>6971</v>
      </c>
      <c r="N98" s="46">
        <v>7320</v>
      </c>
      <c r="O98" s="46">
        <v>7222</v>
      </c>
      <c r="P98" s="46">
        <v>6704</v>
      </c>
      <c r="Q98" s="46">
        <v>6210</v>
      </c>
      <c r="R98" s="46">
        <v>6099</v>
      </c>
      <c r="S98" s="47">
        <v>5731</v>
      </c>
      <c r="T98" s="47">
        <v>5327</v>
      </c>
      <c r="U98" s="48">
        <v>5186</v>
      </c>
    </row>
    <row r="99" spans="1:2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1:2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1:21">
      <c r="A101" s="44"/>
      <c r="B101" s="44"/>
      <c r="C101" s="44"/>
      <c r="D101" s="44"/>
      <c r="E101" s="44">
        <v>46201</v>
      </c>
      <c r="F101" s="44" t="s">
        <v>510</v>
      </c>
      <c r="G101" s="46">
        <f t="shared" ref="G101:R101" si="0">SUM(G3:G8)</f>
        <v>297981</v>
      </c>
      <c r="H101" s="46">
        <f t="shared" si="0"/>
        <v>325919</v>
      </c>
      <c r="I101" s="46">
        <f t="shared" si="0"/>
        <v>367548</v>
      </c>
      <c r="J101" s="46">
        <f t="shared" si="0"/>
        <v>383418</v>
      </c>
      <c r="K101" s="46">
        <f t="shared" si="0"/>
        <v>415439</v>
      </c>
      <c r="L101" s="46">
        <f t="shared" si="0"/>
        <v>444165</v>
      </c>
      <c r="M101" s="46">
        <f t="shared" si="0"/>
        <v>496802</v>
      </c>
      <c r="N101" s="46">
        <f t="shared" si="0"/>
        <v>547756</v>
      </c>
      <c r="O101" s="46">
        <f t="shared" si="0"/>
        <v>574672</v>
      </c>
      <c r="P101" s="46">
        <f t="shared" si="0"/>
        <v>582252</v>
      </c>
      <c r="Q101" s="46">
        <f t="shared" si="0"/>
        <v>594430</v>
      </c>
      <c r="R101" s="46">
        <f t="shared" si="0"/>
        <v>601693</v>
      </c>
      <c r="S101" s="46">
        <f t="shared" ref="S101:T101" si="1">SUM(S3:S8)</f>
        <v>604367</v>
      </c>
      <c r="T101" s="46">
        <f t="shared" si="1"/>
        <v>605846</v>
      </c>
      <c r="U101" s="48">
        <v>599814</v>
      </c>
    </row>
    <row r="102" spans="1:21">
      <c r="A102" s="44"/>
      <c r="B102" s="44"/>
      <c r="C102" s="44"/>
      <c r="D102" s="44"/>
      <c r="E102" s="44">
        <v>46203</v>
      </c>
      <c r="F102" s="44" t="s">
        <v>515</v>
      </c>
      <c r="G102" s="46">
        <f t="shared" ref="G102:T102" si="2">SUM(G9:G12)</f>
        <v>105564</v>
      </c>
      <c r="H102" s="46">
        <f t="shared" si="2"/>
        <v>108250</v>
      </c>
      <c r="I102" s="46">
        <f t="shared" si="2"/>
        <v>115448</v>
      </c>
      <c r="J102" s="46">
        <f t="shared" si="2"/>
        <v>109662</v>
      </c>
      <c r="K102" s="46">
        <f t="shared" si="2"/>
        <v>103358</v>
      </c>
      <c r="L102" s="46">
        <f t="shared" si="2"/>
        <v>95915</v>
      </c>
      <c r="M102" s="46">
        <f t="shared" si="2"/>
        <v>94790</v>
      </c>
      <c r="N102" s="46">
        <f t="shared" si="2"/>
        <v>100005</v>
      </c>
      <c r="O102" s="46">
        <f t="shared" si="2"/>
        <v>102653</v>
      </c>
      <c r="P102" s="46">
        <f t="shared" si="2"/>
        <v>103761</v>
      </c>
      <c r="Q102" s="46">
        <f t="shared" si="2"/>
        <v>105059</v>
      </c>
      <c r="R102" s="46">
        <f t="shared" si="2"/>
        <v>106462</v>
      </c>
      <c r="S102" s="46">
        <f t="shared" si="2"/>
        <v>106208</v>
      </c>
      <c r="T102" s="46">
        <f t="shared" si="2"/>
        <v>105070</v>
      </c>
      <c r="U102" s="48">
        <v>103608</v>
      </c>
    </row>
    <row r="103" spans="1:21">
      <c r="A103" s="44"/>
      <c r="B103" s="44"/>
      <c r="C103" s="44"/>
      <c r="D103" s="44"/>
      <c r="E103" s="44">
        <v>46204</v>
      </c>
      <c r="F103" s="44" t="s">
        <v>519</v>
      </c>
      <c r="G103" s="46">
        <f t="shared" ref="G103:R103" si="3">SUM(G13)</f>
        <v>32717</v>
      </c>
      <c r="H103" s="46">
        <f t="shared" si="3"/>
        <v>34480</v>
      </c>
      <c r="I103" s="46">
        <f t="shared" si="3"/>
        <v>35546</v>
      </c>
      <c r="J103" s="46">
        <f t="shared" si="3"/>
        <v>33511</v>
      </c>
      <c r="K103" s="46">
        <f t="shared" si="3"/>
        <v>31464</v>
      </c>
      <c r="L103" s="46">
        <f t="shared" si="3"/>
        <v>30084</v>
      </c>
      <c r="M103" s="46">
        <f t="shared" si="3"/>
        <v>29685</v>
      </c>
      <c r="N103" s="46">
        <f t="shared" si="3"/>
        <v>30060</v>
      </c>
      <c r="O103" s="46">
        <f t="shared" si="3"/>
        <v>30099</v>
      </c>
      <c r="P103" s="46">
        <f t="shared" si="3"/>
        <v>28794</v>
      </c>
      <c r="Q103" s="46">
        <f t="shared" si="3"/>
        <v>27640</v>
      </c>
      <c r="R103" s="46">
        <f t="shared" si="3"/>
        <v>26317</v>
      </c>
      <c r="S103" s="46">
        <f t="shared" ref="S103:T104" si="4">SUM(S13)</f>
        <v>25150</v>
      </c>
      <c r="T103" s="46">
        <f t="shared" si="4"/>
        <v>23638</v>
      </c>
      <c r="U103" s="48">
        <v>22046</v>
      </c>
    </row>
    <row r="104" spans="1:21">
      <c r="A104" s="44"/>
      <c r="B104" s="44"/>
      <c r="C104" s="44"/>
      <c r="D104" s="44"/>
      <c r="E104" s="44">
        <v>46206</v>
      </c>
      <c r="F104" s="44" t="s">
        <v>520</v>
      </c>
      <c r="G104" s="46">
        <f t="shared" ref="G104:R104" si="5">SUM(G14)</f>
        <v>39768</v>
      </c>
      <c r="H104" s="46">
        <f t="shared" si="5"/>
        <v>41344</v>
      </c>
      <c r="I104" s="46">
        <f t="shared" si="5"/>
        <v>41180</v>
      </c>
      <c r="J104" s="46">
        <f t="shared" si="5"/>
        <v>38908</v>
      </c>
      <c r="K104" s="46">
        <f t="shared" si="5"/>
        <v>36026</v>
      </c>
      <c r="L104" s="46">
        <f t="shared" si="5"/>
        <v>32390</v>
      </c>
      <c r="M104" s="46">
        <f t="shared" si="5"/>
        <v>30295</v>
      </c>
      <c r="N104" s="46">
        <f t="shared" si="5"/>
        <v>29527</v>
      </c>
      <c r="O104" s="46">
        <f t="shared" si="5"/>
        <v>29185</v>
      </c>
      <c r="P104" s="46">
        <f t="shared" si="5"/>
        <v>27869</v>
      </c>
      <c r="Q104" s="46">
        <f t="shared" si="5"/>
        <v>27506</v>
      </c>
      <c r="R104" s="46">
        <f t="shared" si="5"/>
        <v>26270</v>
      </c>
      <c r="S104" s="46">
        <f t="shared" si="4"/>
        <v>25072</v>
      </c>
      <c r="T104" s="46">
        <f t="shared" si="4"/>
        <v>23154</v>
      </c>
      <c r="U104" s="48">
        <v>21198</v>
      </c>
    </row>
    <row r="105" spans="1:21">
      <c r="A105" s="44"/>
      <c r="B105" s="44"/>
      <c r="C105" s="44"/>
      <c r="D105" s="44"/>
      <c r="E105" s="44">
        <v>46208</v>
      </c>
      <c r="F105" s="44" t="s">
        <v>521</v>
      </c>
      <c r="G105" s="46">
        <f t="shared" ref="G105:T105" si="6">SUM(G15:G17)</f>
        <v>70082</v>
      </c>
      <c r="H105" s="46">
        <f t="shared" si="6"/>
        <v>71893</v>
      </c>
      <c r="I105" s="46">
        <f t="shared" si="6"/>
        <v>71355</v>
      </c>
      <c r="J105" s="46">
        <f t="shared" si="6"/>
        <v>67483</v>
      </c>
      <c r="K105" s="46">
        <f t="shared" si="6"/>
        <v>61723</v>
      </c>
      <c r="L105" s="46">
        <f t="shared" si="6"/>
        <v>56289</v>
      </c>
      <c r="M105" s="46">
        <f t="shared" si="6"/>
        <v>55006</v>
      </c>
      <c r="N105" s="46">
        <f t="shared" si="6"/>
        <v>57279</v>
      </c>
      <c r="O105" s="46">
        <f t="shared" si="6"/>
        <v>58402</v>
      </c>
      <c r="P105" s="46">
        <f t="shared" si="6"/>
        <v>57962</v>
      </c>
      <c r="Q105" s="46">
        <f t="shared" si="6"/>
        <v>58655</v>
      </c>
      <c r="R105" s="46">
        <f t="shared" si="6"/>
        <v>58460</v>
      </c>
      <c r="S105" s="46">
        <f t="shared" si="6"/>
        <v>57907</v>
      </c>
      <c r="T105" s="46">
        <f t="shared" si="6"/>
        <v>55621</v>
      </c>
      <c r="U105" s="48">
        <v>53758</v>
      </c>
    </row>
    <row r="106" spans="1:21">
      <c r="A106" s="44"/>
      <c r="B106" s="44"/>
      <c r="C106" s="44"/>
      <c r="D106" s="44"/>
      <c r="E106" s="44">
        <v>46210</v>
      </c>
      <c r="F106" s="44" t="s">
        <v>524</v>
      </c>
      <c r="G106" s="46">
        <f t="shared" ref="G106:T106" si="7">SUM(G18:G20)</f>
        <v>67904</v>
      </c>
      <c r="H106" s="46">
        <f t="shared" si="7"/>
        <v>67977</v>
      </c>
      <c r="I106" s="46">
        <f t="shared" si="7"/>
        <v>66420</v>
      </c>
      <c r="J106" s="46">
        <f t="shared" si="7"/>
        <v>63118</v>
      </c>
      <c r="K106" s="46">
        <f t="shared" si="7"/>
        <v>59615</v>
      </c>
      <c r="L106" s="46">
        <f t="shared" si="7"/>
        <v>55832</v>
      </c>
      <c r="M106" s="46">
        <f t="shared" si="7"/>
        <v>55282</v>
      </c>
      <c r="N106" s="46">
        <f t="shared" si="7"/>
        <v>55140</v>
      </c>
      <c r="O106" s="46">
        <f t="shared" si="7"/>
        <v>54781</v>
      </c>
      <c r="P106" s="46">
        <f t="shared" si="7"/>
        <v>52292</v>
      </c>
      <c r="Q106" s="46">
        <f t="shared" si="7"/>
        <v>50529</v>
      </c>
      <c r="R106" s="46">
        <f t="shared" si="7"/>
        <v>48750</v>
      </c>
      <c r="S106" s="46">
        <f t="shared" si="7"/>
        <v>46822</v>
      </c>
      <c r="T106" s="46">
        <f t="shared" si="7"/>
        <v>44396</v>
      </c>
      <c r="U106" s="48">
        <v>41831</v>
      </c>
    </row>
    <row r="107" spans="1:21">
      <c r="A107" s="44"/>
      <c r="B107" s="44"/>
      <c r="C107" s="44"/>
      <c r="D107" s="44"/>
      <c r="E107" s="44">
        <v>46213</v>
      </c>
      <c r="F107" s="44" t="s">
        <v>527</v>
      </c>
      <c r="G107" s="46">
        <f t="shared" ref="G107:R107" si="8">SUM(G21)</f>
        <v>27911</v>
      </c>
      <c r="H107" s="46">
        <f t="shared" si="8"/>
        <v>30123</v>
      </c>
      <c r="I107" s="46">
        <f t="shared" si="8"/>
        <v>32527</v>
      </c>
      <c r="J107" s="46">
        <f t="shared" si="8"/>
        <v>32645</v>
      </c>
      <c r="K107" s="46">
        <f t="shared" si="8"/>
        <v>30490</v>
      </c>
      <c r="L107" s="46">
        <f t="shared" si="8"/>
        <v>26222</v>
      </c>
      <c r="M107" s="46">
        <f t="shared" si="8"/>
        <v>24266</v>
      </c>
      <c r="N107" s="46">
        <f t="shared" si="8"/>
        <v>23537</v>
      </c>
      <c r="O107" s="46">
        <f t="shared" si="8"/>
        <v>22692</v>
      </c>
      <c r="P107" s="46">
        <f t="shared" si="8"/>
        <v>20952</v>
      </c>
      <c r="Q107" s="46">
        <f t="shared" si="8"/>
        <v>19822</v>
      </c>
      <c r="R107" s="46">
        <f t="shared" si="8"/>
        <v>18866</v>
      </c>
      <c r="S107" s="46">
        <f t="shared" ref="S107:T108" si="9">SUM(S21)</f>
        <v>18198</v>
      </c>
      <c r="T107" s="46">
        <f t="shared" si="9"/>
        <v>16951</v>
      </c>
      <c r="U107" s="48">
        <v>15967</v>
      </c>
    </row>
    <row r="108" spans="1:21">
      <c r="A108" s="44"/>
      <c r="B108" s="44"/>
      <c r="C108" s="44"/>
      <c r="D108" s="44"/>
      <c r="E108" s="44">
        <v>46214</v>
      </c>
      <c r="F108" s="44" t="s">
        <v>528</v>
      </c>
      <c r="G108" s="46">
        <f t="shared" ref="G108:R108" si="10">SUM(G22)</f>
        <v>38958</v>
      </c>
      <c r="H108" s="46">
        <f t="shared" si="10"/>
        <v>38185</v>
      </c>
      <c r="I108" s="46">
        <f t="shared" si="10"/>
        <v>36672</v>
      </c>
      <c r="J108" s="46">
        <f t="shared" si="10"/>
        <v>32721</v>
      </c>
      <c r="K108" s="46">
        <f t="shared" si="10"/>
        <v>29175</v>
      </c>
      <c r="L108" s="46">
        <f t="shared" si="10"/>
        <v>25952</v>
      </c>
      <c r="M108" s="46">
        <f t="shared" si="10"/>
        <v>24422</v>
      </c>
      <c r="N108" s="46">
        <f t="shared" si="10"/>
        <v>24179</v>
      </c>
      <c r="O108" s="46">
        <f t="shared" si="10"/>
        <v>23504</v>
      </c>
      <c r="P108" s="46">
        <f t="shared" si="10"/>
        <v>22264</v>
      </c>
      <c r="Q108" s="46">
        <f t="shared" si="10"/>
        <v>20933</v>
      </c>
      <c r="R108" s="46">
        <f t="shared" si="10"/>
        <v>20107</v>
      </c>
      <c r="S108" s="46">
        <f t="shared" si="9"/>
        <v>18928</v>
      </c>
      <c r="T108" s="46">
        <f t="shared" si="9"/>
        <v>17248</v>
      </c>
      <c r="U108" s="48">
        <v>15520</v>
      </c>
    </row>
    <row r="109" spans="1:21">
      <c r="A109" s="44"/>
      <c r="B109" s="44"/>
      <c r="C109" s="44"/>
      <c r="D109" s="44"/>
      <c r="E109" s="44">
        <v>46215</v>
      </c>
      <c r="F109" s="44" t="s">
        <v>530</v>
      </c>
      <c r="G109" s="46">
        <f t="shared" ref="G109:T109" si="11">SUM(G23:G31)</f>
        <v>149936</v>
      </c>
      <c r="H109" s="46">
        <f t="shared" si="11"/>
        <v>150937</v>
      </c>
      <c r="I109" s="46">
        <f t="shared" si="11"/>
        <v>146197</v>
      </c>
      <c r="J109" s="46">
        <f t="shared" si="11"/>
        <v>133799</v>
      </c>
      <c r="K109" s="46">
        <f t="shared" si="11"/>
        <v>119063</v>
      </c>
      <c r="L109" s="46">
        <f t="shared" si="11"/>
        <v>104295</v>
      </c>
      <c r="M109" s="46">
        <f t="shared" si="11"/>
        <v>99151</v>
      </c>
      <c r="N109" s="46">
        <f t="shared" si="11"/>
        <v>102143</v>
      </c>
      <c r="O109" s="46">
        <f t="shared" si="11"/>
        <v>108105</v>
      </c>
      <c r="P109" s="46">
        <f t="shared" si="11"/>
        <v>106432</v>
      </c>
      <c r="Q109" s="46">
        <f t="shared" si="11"/>
        <v>106737</v>
      </c>
      <c r="R109" s="46">
        <f t="shared" si="11"/>
        <v>105464</v>
      </c>
      <c r="S109" s="46">
        <f t="shared" si="11"/>
        <v>102370</v>
      </c>
      <c r="T109" s="46">
        <f t="shared" si="11"/>
        <v>99589</v>
      </c>
      <c r="U109" s="48">
        <v>96076</v>
      </c>
    </row>
    <row r="110" spans="1:21">
      <c r="A110" s="44"/>
      <c r="B110" s="44"/>
      <c r="C110" s="44"/>
      <c r="D110" s="44"/>
      <c r="E110" s="44">
        <v>46216</v>
      </c>
      <c r="F110" s="44" t="s">
        <v>539</v>
      </c>
      <c r="G110" s="46">
        <f t="shared" ref="G110:T110" si="12">SUM(G32:G35)</f>
        <v>84163</v>
      </c>
      <c r="H110" s="46">
        <f t="shared" si="12"/>
        <v>81598</v>
      </c>
      <c r="I110" s="46">
        <f t="shared" si="12"/>
        <v>75505</v>
      </c>
      <c r="J110" s="46">
        <f t="shared" si="12"/>
        <v>67756</v>
      </c>
      <c r="K110" s="46">
        <f t="shared" si="12"/>
        <v>60027</v>
      </c>
      <c r="L110" s="46">
        <f t="shared" si="12"/>
        <v>54656</v>
      </c>
      <c r="M110" s="46">
        <f t="shared" si="12"/>
        <v>52250</v>
      </c>
      <c r="N110" s="46">
        <f t="shared" si="12"/>
        <v>52022</v>
      </c>
      <c r="O110" s="46">
        <f t="shared" si="12"/>
        <v>53025</v>
      </c>
      <c r="P110" s="46">
        <f t="shared" si="12"/>
        <v>52675</v>
      </c>
      <c r="Q110" s="46">
        <f t="shared" si="12"/>
        <v>52791</v>
      </c>
      <c r="R110" s="46">
        <f t="shared" si="12"/>
        <v>53391</v>
      </c>
      <c r="S110" s="46">
        <f t="shared" si="12"/>
        <v>52411</v>
      </c>
      <c r="T110" s="46">
        <f t="shared" si="12"/>
        <v>50822</v>
      </c>
      <c r="U110" s="48">
        <v>49249</v>
      </c>
    </row>
    <row r="111" spans="1:21">
      <c r="A111" s="44"/>
      <c r="B111" s="44"/>
      <c r="C111" s="44"/>
      <c r="D111" s="44"/>
      <c r="E111" s="44">
        <v>46217</v>
      </c>
      <c r="F111" s="44" t="s">
        <v>544</v>
      </c>
      <c r="G111" s="46">
        <f t="shared" ref="G111:T111" si="13">SUM(G36:G38)</f>
        <v>67938</v>
      </c>
      <c r="H111" s="46">
        <f t="shared" si="13"/>
        <v>71519</v>
      </c>
      <c r="I111" s="46">
        <f t="shared" si="13"/>
        <v>72195</v>
      </c>
      <c r="J111" s="46">
        <f t="shared" si="13"/>
        <v>68583</v>
      </c>
      <c r="K111" s="46">
        <f t="shared" si="13"/>
        <v>61753</v>
      </c>
      <c r="L111" s="46">
        <f t="shared" si="13"/>
        <v>54395</v>
      </c>
      <c r="M111" s="46">
        <f t="shared" si="13"/>
        <v>49765</v>
      </c>
      <c r="N111" s="46">
        <f t="shared" si="13"/>
        <v>49060</v>
      </c>
      <c r="O111" s="46">
        <f t="shared" si="13"/>
        <v>48869</v>
      </c>
      <c r="P111" s="46">
        <f t="shared" si="13"/>
        <v>47492</v>
      </c>
      <c r="Q111" s="46">
        <f t="shared" si="13"/>
        <v>46328</v>
      </c>
      <c r="R111" s="46">
        <f t="shared" si="13"/>
        <v>44910</v>
      </c>
      <c r="S111" s="46">
        <f t="shared" si="13"/>
        <v>42287</v>
      </c>
      <c r="T111" s="46">
        <f t="shared" si="13"/>
        <v>39221</v>
      </c>
      <c r="U111" s="48">
        <v>36557</v>
      </c>
    </row>
    <row r="112" spans="1:21">
      <c r="A112" s="44"/>
      <c r="B112" s="44"/>
      <c r="C112" s="44"/>
      <c r="D112" s="44"/>
      <c r="E112" s="44">
        <v>46218</v>
      </c>
      <c r="F112" s="44" t="s">
        <v>548</v>
      </c>
      <c r="G112" s="46">
        <f t="shared" ref="G112:T112" si="14">SUM(G39:G45)</f>
        <v>121093</v>
      </c>
      <c r="H112" s="46">
        <f t="shared" si="14"/>
        <v>122982</v>
      </c>
      <c r="I112" s="46">
        <f t="shared" si="14"/>
        <v>120110</v>
      </c>
      <c r="J112" s="46">
        <f t="shared" si="14"/>
        <v>113032</v>
      </c>
      <c r="K112" s="46">
        <f t="shared" si="14"/>
        <v>102759</v>
      </c>
      <c r="L112" s="46">
        <f t="shared" si="14"/>
        <v>95326</v>
      </c>
      <c r="M112" s="46">
        <f t="shared" si="14"/>
        <v>96935</v>
      </c>
      <c r="N112" s="46">
        <f t="shared" si="14"/>
        <v>102157</v>
      </c>
      <c r="O112" s="46">
        <f t="shared" si="14"/>
        <v>109929</v>
      </c>
      <c r="P112" s="46">
        <f t="shared" si="14"/>
        <v>116247</v>
      </c>
      <c r="Q112" s="46">
        <f t="shared" si="14"/>
        <v>122279</v>
      </c>
      <c r="R112" s="46">
        <f t="shared" si="14"/>
        <v>127912</v>
      </c>
      <c r="S112" s="46">
        <f t="shared" si="14"/>
        <v>127309</v>
      </c>
      <c r="T112" s="46">
        <f t="shared" si="14"/>
        <v>127487</v>
      </c>
      <c r="U112" s="48">
        <v>125857</v>
      </c>
    </row>
    <row r="113" spans="1:21">
      <c r="A113" s="44"/>
      <c r="B113" s="44"/>
      <c r="C113" s="44"/>
      <c r="D113" s="44"/>
      <c r="E113" s="44">
        <v>46219</v>
      </c>
      <c r="F113" s="44" t="s">
        <v>556</v>
      </c>
      <c r="G113" s="46">
        <f t="shared" ref="G113:T113" si="15">SUM(G46:G47)</f>
        <v>42723</v>
      </c>
      <c r="H113" s="46">
        <f t="shared" si="15"/>
        <v>44358</v>
      </c>
      <c r="I113" s="46">
        <f t="shared" si="15"/>
        <v>44132</v>
      </c>
      <c r="J113" s="46">
        <f t="shared" si="15"/>
        <v>42376</v>
      </c>
      <c r="K113" s="46">
        <f t="shared" si="15"/>
        <v>40787</v>
      </c>
      <c r="L113" s="46">
        <f t="shared" si="15"/>
        <v>38898</v>
      </c>
      <c r="M113" s="46">
        <f t="shared" si="15"/>
        <v>38151</v>
      </c>
      <c r="N113" s="46">
        <f t="shared" si="15"/>
        <v>38377</v>
      </c>
      <c r="O113" s="46">
        <f t="shared" si="15"/>
        <v>37878</v>
      </c>
      <c r="P113" s="46">
        <f t="shared" si="15"/>
        <v>36790</v>
      </c>
      <c r="Q113" s="46">
        <f t="shared" si="15"/>
        <v>35534</v>
      </c>
      <c r="R113" s="46">
        <f t="shared" si="15"/>
        <v>34266</v>
      </c>
      <c r="S113" s="46">
        <f t="shared" si="15"/>
        <v>32993</v>
      </c>
      <c r="T113" s="46">
        <f t="shared" si="15"/>
        <v>31144</v>
      </c>
      <c r="U113" s="48">
        <v>29282</v>
      </c>
    </row>
    <row r="114" spans="1:21">
      <c r="A114" s="44"/>
      <c r="B114" s="44"/>
      <c r="C114" s="44"/>
      <c r="D114" s="44"/>
      <c r="E114" s="44">
        <v>46220</v>
      </c>
      <c r="F114" s="44" t="s">
        <v>559</v>
      </c>
      <c r="G114" s="46">
        <f t="shared" ref="G114:T114" si="16">SUM(G48:G52)</f>
        <v>90328</v>
      </c>
      <c r="H114" s="46">
        <f t="shared" si="16"/>
        <v>89852</v>
      </c>
      <c r="I114" s="46">
        <f t="shared" si="16"/>
        <v>85625</v>
      </c>
      <c r="J114" s="46">
        <f t="shared" si="16"/>
        <v>78091</v>
      </c>
      <c r="K114" s="46">
        <f t="shared" si="16"/>
        <v>69206</v>
      </c>
      <c r="L114" s="46">
        <f t="shared" si="16"/>
        <v>59584</v>
      </c>
      <c r="M114" s="46">
        <f t="shared" si="16"/>
        <v>54759</v>
      </c>
      <c r="N114" s="46">
        <f t="shared" si="16"/>
        <v>52604</v>
      </c>
      <c r="O114" s="46">
        <f t="shared" si="16"/>
        <v>50871</v>
      </c>
      <c r="P114" s="46">
        <f t="shared" si="16"/>
        <v>48113</v>
      </c>
      <c r="Q114" s="46">
        <f t="shared" si="16"/>
        <v>45845</v>
      </c>
      <c r="R114" s="46">
        <f t="shared" si="16"/>
        <v>43979</v>
      </c>
      <c r="S114" s="46">
        <f t="shared" si="16"/>
        <v>41677</v>
      </c>
      <c r="T114" s="46">
        <f t="shared" si="16"/>
        <v>38704</v>
      </c>
      <c r="U114" s="48">
        <v>35439</v>
      </c>
    </row>
    <row r="115" spans="1:21">
      <c r="A115" s="44"/>
      <c r="B115" s="44"/>
      <c r="C115" s="44"/>
      <c r="D115" s="44"/>
      <c r="E115" s="44">
        <v>46221</v>
      </c>
      <c r="F115" s="44" t="s">
        <v>565</v>
      </c>
      <c r="G115" s="46">
        <f t="shared" ref="G115:T115" si="17">SUM(G53:G55)</f>
        <v>48378</v>
      </c>
      <c r="H115" s="46">
        <f t="shared" si="17"/>
        <v>50726</v>
      </c>
      <c r="I115" s="46">
        <f t="shared" si="17"/>
        <v>53199</v>
      </c>
      <c r="J115" s="46">
        <f t="shared" si="17"/>
        <v>51766</v>
      </c>
      <c r="K115" s="46">
        <f t="shared" si="17"/>
        <v>46801</v>
      </c>
      <c r="L115" s="46">
        <f t="shared" si="17"/>
        <v>40812</v>
      </c>
      <c r="M115" s="46">
        <f t="shared" si="17"/>
        <v>37930</v>
      </c>
      <c r="N115" s="46">
        <f t="shared" si="17"/>
        <v>38404</v>
      </c>
      <c r="O115" s="46">
        <f t="shared" si="17"/>
        <v>38387</v>
      </c>
      <c r="P115" s="46">
        <f t="shared" si="17"/>
        <v>37316</v>
      </c>
      <c r="Q115" s="46">
        <f t="shared" si="17"/>
        <v>36694</v>
      </c>
      <c r="R115" s="46">
        <f t="shared" si="17"/>
        <v>35966</v>
      </c>
      <c r="S115" s="46">
        <f t="shared" si="17"/>
        <v>34770</v>
      </c>
      <c r="T115" s="46">
        <f t="shared" si="17"/>
        <v>33034</v>
      </c>
      <c r="U115" s="48">
        <v>31479</v>
      </c>
    </row>
    <row r="116" spans="1:21">
      <c r="A116" s="44"/>
      <c r="B116" s="44"/>
      <c r="C116" s="44"/>
      <c r="D116" s="44"/>
      <c r="E116" s="44">
        <v>46222</v>
      </c>
      <c r="F116" s="44" t="s">
        <v>569</v>
      </c>
      <c r="G116" s="46">
        <f t="shared" ref="G116:T116" si="18">SUM(G56:G58)</f>
        <v>0</v>
      </c>
      <c r="H116" s="46">
        <f t="shared" si="18"/>
        <v>55297</v>
      </c>
      <c r="I116" s="46">
        <f t="shared" si="18"/>
        <v>56866</v>
      </c>
      <c r="J116" s="46">
        <f t="shared" si="18"/>
        <v>57555</v>
      </c>
      <c r="K116" s="46">
        <f t="shared" si="18"/>
        <v>58001</v>
      </c>
      <c r="L116" s="46">
        <f t="shared" si="18"/>
        <v>57278</v>
      </c>
      <c r="M116" s="46">
        <f t="shared" si="18"/>
        <v>58257</v>
      </c>
      <c r="N116" s="46">
        <f t="shared" si="18"/>
        <v>60052</v>
      </c>
      <c r="O116" s="46">
        <f t="shared" si="18"/>
        <v>60455</v>
      </c>
      <c r="P116" s="46">
        <f t="shared" si="18"/>
        <v>56026</v>
      </c>
      <c r="Q116" s="46">
        <f t="shared" si="18"/>
        <v>53410</v>
      </c>
      <c r="R116" s="46">
        <f t="shared" si="18"/>
        <v>51898</v>
      </c>
      <c r="S116" s="46">
        <f t="shared" si="18"/>
        <v>49617</v>
      </c>
      <c r="T116" s="46">
        <f t="shared" si="18"/>
        <v>46121</v>
      </c>
      <c r="U116" s="48">
        <v>43156</v>
      </c>
    </row>
    <row r="117" spans="1:21">
      <c r="A117" s="44"/>
      <c r="B117" s="44"/>
      <c r="C117" s="44"/>
      <c r="D117" s="44"/>
      <c r="E117" s="44">
        <v>46223</v>
      </c>
      <c r="F117" s="44" t="s">
        <v>573</v>
      </c>
      <c r="G117" s="46">
        <f t="shared" ref="G117:T117" si="19">SUM(G59:G61)</f>
        <v>81088</v>
      </c>
      <c r="H117" s="46">
        <f t="shared" si="19"/>
        <v>82021</v>
      </c>
      <c r="I117" s="46">
        <f t="shared" si="19"/>
        <v>80143</v>
      </c>
      <c r="J117" s="46">
        <f t="shared" si="19"/>
        <v>74059</v>
      </c>
      <c r="K117" s="46">
        <f t="shared" si="19"/>
        <v>65398</v>
      </c>
      <c r="L117" s="46">
        <f t="shared" si="19"/>
        <v>56744</v>
      </c>
      <c r="M117" s="46">
        <f t="shared" si="19"/>
        <v>51768</v>
      </c>
      <c r="N117" s="46">
        <f t="shared" si="19"/>
        <v>50261</v>
      </c>
      <c r="O117" s="46">
        <f t="shared" si="19"/>
        <v>49189</v>
      </c>
      <c r="P117" s="46">
        <f t="shared" si="19"/>
        <v>47498</v>
      </c>
      <c r="Q117" s="46">
        <f t="shared" si="19"/>
        <v>45792</v>
      </c>
      <c r="R117" s="46">
        <f t="shared" si="19"/>
        <v>44137</v>
      </c>
      <c r="S117" s="46">
        <f t="shared" si="19"/>
        <v>42191</v>
      </c>
      <c r="T117" s="46">
        <f t="shared" si="19"/>
        <v>39065</v>
      </c>
      <c r="U117" s="48">
        <v>36352</v>
      </c>
    </row>
    <row r="118" spans="1:21">
      <c r="A118" s="44"/>
      <c r="B118" s="44"/>
      <c r="C118" s="44"/>
      <c r="D118" s="44"/>
      <c r="E118" s="44">
        <v>46224</v>
      </c>
      <c r="F118" s="90" t="s">
        <v>577</v>
      </c>
      <c r="G118" s="46">
        <f t="shared" ref="G118:T118" si="20">SUM(G62:G63)</f>
        <v>60798</v>
      </c>
      <c r="H118" s="46">
        <f t="shared" si="20"/>
        <v>61082</v>
      </c>
      <c r="I118" s="46">
        <f t="shared" si="20"/>
        <v>60145</v>
      </c>
      <c r="J118" s="46">
        <f t="shared" si="20"/>
        <v>56404</v>
      </c>
      <c r="K118" s="46">
        <f t="shared" si="20"/>
        <v>49405</v>
      </c>
      <c r="L118" s="46">
        <f t="shared" si="20"/>
        <v>42905</v>
      </c>
      <c r="M118" s="46">
        <f t="shared" si="20"/>
        <v>39343</v>
      </c>
      <c r="N118" s="46">
        <f t="shared" si="20"/>
        <v>38310</v>
      </c>
      <c r="O118" s="46">
        <f t="shared" si="20"/>
        <v>37483</v>
      </c>
      <c r="P118" s="46">
        <f t="shared" si="20"/>
        <v>36146</v>
      </c>
      <c r="Q118" s="46">
        <f t="shared" si="20"/>
        <v>35007</v>
      </c>
      <c r="R118" s="46">
        <f t="shared" si="20"/>
        <v>33508</v>
      </c>
      <c r="S118" s="46">
        <f t="shared" si="20"/>
        <v>31499</v>
      </c>
      <c r="T118" s="46">
        <f t="shared" si="20"/>
        <v>29304</v>
      </c>
      <c r="U118" s="48">
        <v>26810</v>
      </c>
    </row>
    <row r="119" spans="1:21">
      <c r="A119" s="44"/>
      <c r="B119" s="44"/>
      <c r="C119" s="44"/>
      <c r="D119" s="44"/>
      <c r="E119" s="45">
        <v>46225</v>
      </c>
      <c r="F119" s="45" t="s">
        <v>580</v>
      </c>
      <c r="G119" s="46">
        <f>SUM(G64:G66)</f>
        <v>65475</v>
      </c>
      <c r="H119" s="46">
        <f t="shared" ref="H119:T119" si="21">SUM(H64:H66)</f>
        <v>65542</v>
      </c>
      <c r="I119" s="46">
        <f t="shared" si="21"/>
        <v>62892</v>
      </c>
      <c r="J119" s="46">
        <f t="shared" si="21"/>
        <v>57292</v>
      </c>
      <c r="K119" s="46">
        <f t="shared" si="21"/>
        <v>52891</v>
      </c>
      <c r="L119" s="46">
        <f t="shared" si="21"/>
        <v>51608</v>
      </c>
      <c r="M119" s="46">
        <f t="shared" si="21"/>
        <v>55540</v>
      </c>
      <c r="N119" s="46">
        <f t="shared" si="21"/>
        <v>62992</v>
      </c>
      <c r="O119" s="46">
        <f t="shared" si="21"/>
        <v>66830</v>
      </c>
      <c r="P119" s="46">
        <f t="shared" si="21"/>
        <v>68789</v>
      </c>
      <c r="Q119" s="46">
        <f t="shared" si="21"/>
        <v>71762</v>
      </c>
      <c r="R119" s="46">
        <f t="shared" si="21"/>
        <v>73640</v>
      </c>
      <c r="S119" s="46">
        <f t="shared" si="21"/>
        <v>74840</v>
      </c>
      <c r="T119" s="46">
        <f t="shared" si="21"/>
        <v>74809</v>
      </c>
      <c r="U119" s="48">
        <v>75173</v>
      </c>
    </row>
    <row r="120" spans="1:21">
      <c r="A120" s="44"/>
      <c r="B120" s="44"/>
      <c r="C120" s="44"/>
      <c r="D120" s="44"/>
      <c r="E120" s="44">
        <v>46303</v>
      </c>
      <c r="F120" s="44" t="s">
        <v>583</v>
      </c>
      <c r="G120" s="46">
        <f t="shared" ref="G120:R120" si="22">SUM(G67)</f>
        <v>1304</v>
      </c>
      <c r="H120" s="46">
        <f t="shared" si="22"/>
        <v>1484</v>
      </c>
      <c r="I120" s="46">
        <f t="shared" si="22"/>
        <v>1352</v>
      </c>
      <c r="J120" s="46">
        <f t="shared" si="22"/>
        <v>1363</v>
      </c>
      <c r="K120" s="46">
        <f t="shared" si="22"/>
        <v>874</v>
      </c>
      <c r="L120" s="46">
        <f t="shared" si="22"/>
        <v>655</v>
      </c>
      <c r="M120" s="46">
        <f t="shared" si="22"/>
        <v>628</v>
      </c>
      <c r="N120" s="46">
        <f t="shared" si="22"/>
        <v>619</v>
      </c>
      <c r="O120" s="46">
        <f t="shared" si="22"/>
        <v>552</v>
      </c>
      <c r="P120" s="46">
        <f t="shared" si="22"/>
        <v>503</v>
      </c>
      <c r="Q120" s="46">
        <f t="shared" si="22"/>
        <v>513</v>
      </c>
      <c r="R120" s="46">
        <f t="shared" si="22"/>
        <v>500</v>
      </c>
      <c r="S120" s="46">
        <f t="shared" ref="S120:T121" si="23">SUM(S67)</f>
        <v>462</v>
      </c>
      <c r="T120" s="46">
        <f t="shared" si="23"/>
        <v>418</v>
      </c>
      <c r="U120" s="48">
        <v>407</v>
      </c>
    </row>
    <row r="121" spans="1:21">
      <c r="A121" s="44"/>
      <c r="B121" s="44"/>
      <c r="C121" s="44"/>
      <c r="D121" s="44"/>
      <c r="E121" s="44">
        <v>46304</v>
      </c>
      <c r="F121" s="44" t="s">
        <v>584</v>
      </c>
      <c r="G121" s="46">
        <f t="shared" ref="G121:R121" si="24">SUM(G68)</f>
        <v>0</v>
      </c>
      <c r="H121" s="46">
        <f t="shared" si="24"/>
        <v>0</v>
      </c>
      <c r="I121" s="46">
        <f t="shared" si="24"/>
        <v>2658</v>
      </c>
      <c r="J121" s="46">
        <f t="shared" si="24"/>
        <v>2602</v>
      </c>
      <c r="K121" s="46">
        <f t="shared" si="24"/>
        <v>1848</v>
      </c>
      <c r="L121" s="46">
        <f t="shared" si="24"/>
        <v>1407</v>
      </c>
      <c r="M121" s="46">
        <f t="shared" si="24"/>
        <v>1120</v>
      </c>
      <c r="N121" s="46">
        <f t="shared" si="24"/>
        <v>903</v>
      </c>
      <c r="O121" s="46">
        <f t="shared" si="24"/>
        <v>787</v>
      </c>
      <c r="P121" s="46">
        <f t="shared" si="24"/>
        <v>790</v>
      </c>
      <c r="Q121" s="46">
        <f t="shared" si="24"/>
        <v>776</v>
      </c>
      <c r="R121" s="46">
        <f t="shared" si="24"/>
        <v>756</v>
      </c>
      <c r="S121" s="46">
        <f t="shared" si="23"/>
        <v>673</v>
      </c>
      <c r="T121" s="46">
        <f t="shared" si="23"/>
        <v>657</v>
      </c>
      <c r="U121" s="48">
        <v>756</v>
      </c>
    </row>
    <row r="122" spans="1:21">
      <c r="A122" s="44"/>
      <c r="B122" s="44"/>
      <c r="C122" s="44"/>
      <c r="D122" s="44"/>
      <c r="E122" s="44">
        <v>46392</v>
      </c>
      <c r="F122" s="44" t="s">
        <v>623</v>
      </c>
      <c r="G122" s="46">
        <f t="shared" ref="G122:T122" si="25">SUM(G69:G71)</f>
        <v>50414</v>
      </c>
      <c r="H122" s="46">
        <f t="shared" si="25"/>
        <v>50621</v>
      </c>
      <c r="I122" s="46">
        <f t="shared" si="25"/>
        <v>49437</v>
      </c>
      <c r="J122" s="46">
        <f t="shared" si="25"/>
        <v>46010</v>
      </c>
      <c r="K122" s="46">
        <f t="shared" si="25"/>
        <v>40343</v>
      </c>
      <c r="L122" s="46">
        <f t="shared" si="25"/>
        <v>35005</v>
      </c>
      <c r="M122" s="46">
        <f t="shared" si="25"/>
        <v>31589</v>
      </c>
      <c r="N122" s="46">
        <f t="shared" si="25"/>
        <v>30650</v>
      </c>
      <c r="O122" s="46">
        <f t="shared" si="25"/>
        <v>30284</v>
      </c>
      <c r="P122" s="46">
        <f t="shared" si="25"/>
        <v>29063</v>
      </c>
      <c r="Q122" s="46">
        <f t="shared" si="25"/>
        <v>28141</v>
      </c>
      <c r="R122" s="46">
        <f t="shared" si="25"/>
        <v>27331</v>
      </c>
      <c r="S122" s="46">
        <f t="shared" si="25"/>
        <v>25688</v>
      </c>
      <c r="T122" s="46">
        <f t="shared" si="25"/>
        <v>24109</v>
      </c>
      <c r="U122" s="48">
        <v>22400</v>
      </c>
    </row>
    <row r="123" spans="1:21">
      <c r="A123" s="44"/>
      <c r="B123" s="44"/>
      <c r="C123" s="44"/>
      <c r="D123" s="44"/>
      <c r="E123" s="44">
        <v>46404</v>
      </c>
      <c r="F123" s="44" t="s">
        <v>591</v>
      </c>
      <c r="G123" s="46">
        <f t="shared" ref="G123:T123" si="26">SUM(G72:G73)</f>
        <v>20896</v>
      </c>
      <c r="H123" s="46">
        <f t="shared" si="26"/>
        <v>22050</v>
      </c>
      <c r="I123" s="46">
        <f t="shared" si="26"/>
        <v>22401</v>
      </c>
      <c r="J123" s="46">
        <f t="shared" si="26"/>
        <v>21179</v>
      </c>
      <c r="K123" s="46">
        <f t="shared" si="26"/>
        <v>18518</v>
      </c>
      <c r="L123" s="46">
        <f t="shared" si="26"/>
        <v>15929</v>
      </c>
      <c r="M123" s="46">
        <f t="shared" si="26"/>
        <v>14940</v>
      </c>
      <c r="N123" s="46">
        <f t="shared" si="26"/>
        <v>14840</v>
      </c>
      <c r="O123" s="46">
        <f t="shared" si="26"/>
        <v>14440</v>
      </c>
      <c r="P123" s="46">
        <f t="shared" si="26"/>
        <v>13801</v>
      </c>
      <c r="Q123" s="46">
        <f t="shared" si="26"/>
        <v>13185</v>
      </c>
      <c r="R123" s="46">
        <f t="shared" si="26"/>
        <v>12552</v>
      </c>
      <c r="S123" s="46">
        <f t="shared" si="26"/>
        <v>11958</v>
      </c>
      <c r="T123" s="46">
        <f t="shared" si="26"/>
        <v>11105</v>
      </c>
      <c r="U123" s="48">
        <v>10431</v>
      </c>
    </row>
    <row r="124" spans="1:21">
      <c r="A124" s="44"/>
      <c r="B124" s="44"/>
      <c r="C124" s="44"/>
      <c r="D124" s="44"/>
      <c r="E124" s="44">
        <v>46452</v>
      </c>
      <c r="F124" s="44" t="s">
        <v>624</v>
      </c>
      <c r="G124" s="46">
        <f>SUM(G74:G75)</f>
        <v>22680</v>
      </c>
      <c r="H124" s="46">
        <f t="shared" ref="H124:T124" si="27">SUM(H74:H75)</f>
        <v>23204</v>
      </c>
      <c r="I124" s="46">
        <f t="shared" si="27"/>
        <v>23139</v>
      </c>
      <c r="J124" s="46">
        <f t="shared" si="27"/>
        <v>21496</v>
      </c>
      <c r="K124" s="46">
        <f t="shared" si="27"/>
        <v>18659</v>
      </c>
      <c r="L124" s="46">
        <f t="shared" si="27"/>
        <v>16082</v>
      </c>
      <c r="M124" s="46">
        <f t="shared" si="27"/>
        <v>14488</v>
      </c>
      <c r="N124" s="46">
        <f t="shared" si="27"/>
        <v>13982</v>
      </c>
      <c r="O124" s="46">
        <f t="shared" si="27"/>
        <v>13792</v>
      </c>
      <c r="P124" s="46">
        <f t="shared" si="27"/>
        <v>13851</v>
      </c>
      <c r="Q124" s="46">
        <f t="shared" si="27"/>
        <v>13537</v>
      </c>
      <c r="R124" s="46">
        <f t="shared" si="27"/>
        <v>13237</v>
      </c>
      <c r="S124" s="46">
        <f t="shared" si="27"/>
        <v>12566</v>
      </c>
      <c r="T124" s="46">
        <f t="shared" si="27"/>
        <v>11595</v>
      </c>
      <c r="U124" s="48">
        <v>10327</v>
      </c>
    </row>
    <row r="125" spans="1:21">
      <c r="A125" s="44"/>
      <c r="B125" s="44"/>
      <c r="C125" s="44"/>
      <c r="D125" s="44"/>
      <c r="E125" s="44">
        <v>46468</v>
      </c>
      <c r="F125" s="44" t="s">
        <v>595</v>
      </c>
      <c r="G125" s="46">
        <f>SUM(G76)</f>
        <v>22386</v>
      </c>
      <c r="H125" s="46">
        <f t="shared" ref="H125:T126" si="28">SUM(H76)</f>
        <v>23604</v>
      </c>
      <c r="I125" s="46">
        <f t="shared" si="28"/>
        <v>24760</v>
      </c>
      <c r="J125" s="46">
        <f t="shared" si="28"/>
        <v>23922</v>
      </c>
      <c r="K125" s="46">
        <f t="shared" si="28"/>
        <v>21504</v>
      </c>
      <c r="L125" s="46">
        <f t="shared" si="28"/>
        <v>18676</v>
      </c>
      <c r="M125" s="46">
        <f t="shared" si="28"/>
        <v>17608</v>
      </c>
      <c r="N125" s="46">
        <f t="shared" si="28"/>
        <v>17527</v>
      </c>
      <c r="O125" s="46">
        <f t="shared" si="28"/>
        <v>17689</v>
      </c>
      <c r="P125" s="46">
        <f t="shared" si="28"/>
        <v>16828</v>
      </c>
      <c r="Q125" s="46">
        <f t="shared" si="28"/>
        <v>16480</v>
      </c>
      <c r="R125" s="46">
        <f t="shared" si="28"/>
        <v>16018</v>
      </c>
      <c r="S125" s="46">
        <f t="shared" si="28"/>
        <v>15303</v>
      </c>
      <c r="T125" s="46">
        <f t="shared" si="28"/>
        <v>14215</v>
      </c>
      <c r="U125" s="48">
        <v>13241</v>
      </c>
    </row>
    <row r="126" spans="1:21">
      <c r="A126" s="44"/>
      <c r="B126" s="44"/>
      <c r="C126" s="44"/>
      <c r="D126" s="44"/>
      <c r="E126" s="44">
        <v>46482</v>
      </c>
      <c r="F126" s="44" t="s">
        <v>596</v>
      </c>
      <c r="G126" s="46">
        <f>SUM(G77)</f>
        <v>11845</v>
      </c>
      <c r="H126" s="46">
        <f t="shared" si="28"/>
        <v>11971</v>
      </c>
      <c r="I126" s="46">
        <f t="shared" si="28"/>
        <v>11970</v>
      </c>
      <c r="J126" s="46">
        <f t="shared" si="28"/>
        <v>11161</v>
      </c>
      <c r="K126" s="46">
        <f t="shared" si="28"/>
        <v>10282</v>
      </c>
      <c r="L126" s="46">
        <f t="shared" si="28"/>
        <v>8977</v>
      </c>
      <c r="M126" s="46">
        <f t="shared" si="28"/>
        <v>8419</v>
      </c>
      <c r="N126" s="46">
        <f t="shared" si="28"/>
        <v>8440</v>
      </c>
      <c r="O126" s="46">
        <f t="shared" si="28"/>
        <v>8254</v>
      </c>
      <c r="P126" s="46">
        <f t="shared" si="28"/>
        <v>8119</v>
      </c>
      <c r="Q126" s="46">
        <f t="shared" si="28"/>
        <v>7868</v>
      </c>
      <c r="R126" s="46">
        <f t="shared" si="28"/>
        <v>7530</v>
      </c>
      <c r="S126" s="46">
        <f t="shared" si="28"/>
        <v>7122</v>
      </c>
      <c r="T126" s="46">
        <f t="shared" si="28"/>
        <v>6802</v>
      </c>
      <c r="U126" s="48">
        <v>6530</v>
      </c>
    </row>
    <row r="127" spans="1:21">
      <c r="A127" s="44"/>
      <c r="B127" s="44"/>
      <c r="C127" s="44"/>
      <c r="D127" s="44"/>
      <c r="E127" s="44">
        <v>46490</v>
      </c>
      <c r="F127" s="44" t="s">
        <v>625</v>
      </c>
      <c r="G127" s="46">
        <f>SUM(G78:G79)</f>
        <v>20967</v>
      </c>
      <c r="H127" s="46">
        <f t="shared" ref="H127:T127" si="29">SUM(H78:H79)</f>
        <v>21980</v>
      </c>
      <c r="I127" s="46">
        <f t="shared" si="29"/>
        <v>22552</v>
      </c>
      <c r="J127" s="46">
        <f t="shared" si="29"/>
        <v>21967</v>
      </c>
      <c r="K127" s="46">
        <f t="shared" si="29"/>
        <v>19726</v>
      </c>
      <c r="L127" s="46">
        <f t="shared" si="29"/>
        <v>16736</v>
      </c>
      <c r="M127" s="46">
        <f t="shared" si="29"/>
        <v>14959</v>
      </c>
      <c r="N127" s="46">
        <f t="shared" si="29"/>
        <v>13829</v>
      </c>
      <c r="O127" s="46">
        <f t="shared" si="29"/>
        <v>13043</v>
      </c>
      <c r="P127" s="46">
        <f t="shared" si="29"/>
        <v>12239</v>
      </c>
      <c r="Q127" s="46">
        <f t="shared" si="29"/>
        <v>11608</v>
      </c>
      <c r="R127" s="46">
        <f t="shared" si="29"/>
        <v>10889</v>
      </c>
      <c r="S127" s="46">
        <f t="shared" si="29"/>
        <v>10015</v>
      </c>
      <c r="T127" s="46">
        <f t="shared" si="29"/>
        <v>8987</v>
      </c>
      <c r="U127" s="48">
        <v>7923</v>
      </c>
    </row>
    <row r="128" spans="1:21">
      <c r="A128" s="44"/>
      <c r="B128" s="44"/>
      <c r="C128" s="44"/>
      <c r="D128" s="44"/>
      <c r="E128" s="44">
        <v>46491</v>
      </c>
      <c r="F128" s="44" t="s">
        <v>626</v>
      </c>
      <c r="G128" s="46">
        <f>SUM(G80:G81)</f>
        <v>23556</v>
      </c>
      <c r="H128" s="46">
        <f t="shared" ref="H128:T128" si="30">SUM(H80:H81)</f>
        <v>24924</v>
      </c>
      <c r="I128" s="46">
        <f t="shared" si="30"/>
        <v>24828</v>
      </c>
      <c r="J128" s="46">
        <f t="shared" si="30"/>
        <v>23847</v>
      </c>
      <c r="K128" s="46">
        <f t="shared" si="30"/>
        <v>21435</v>
      </c>
      <c r="L128" s="46">
        <f t="shared" si="30"/>
        <v>17990</v>
      </c>
      <c r="M128" s="46">
        <f t="shared" si="30"/>
        <v>16037</v>
      </c>
      <c r="N128" s="46">
        <f t="shared" si="30"/>
        <v>14344</v>
      </c>
      <c r="O128" s="46">
        <f t="shared" si="30"/>
        <v>13469</v>
      </c>
      <c r="P128" s="46">
        <f t="shared" si="30"/>
        <v>12526</v>
      </c>
      <c r="Q128" s="46">
        <f t="shared" si="30"/>
        <v>11623</v>
      </c>
      <c r="R128" s="46">
        <f t="shared" si="30"/>
        <v>10741</v>
      </c>
      <c r="S128" s="46">
        <f t="shared" si="30"/>
        <v>9897</v>
      </c>
      <c r="T128" s="46">
        <f t="shared" si="30"/>
        <v>8815</v>
      </c>
      <c r="U128" s="48">
        <v>7542</v>
      </c>
    </row>
    <row r="129" spans="1:21">
      <c r="A129" s="44"/>
      <c r="B129" s="44"/>
      <c r="C129" s="44"/>
      <c r="D129" s="44"/>
      <c r="E129" s="44">
        <v>46492</v>
      </c>
      <c r="F129" s="44" t="s">
        <v>627</v>
      </c>
      <c r="G129" s="46">
        <f>SUM(G82:G83)</f>
        <v>32402</v>
      </c>
      <c r="H129" s="46">
        <f t="shared" ref="H129:T129" si="31">SUM(H82:H83)</f>
        <v>33813</v>
      </c>
      <c r="I129" s="46">
        <f t="shared" si="31"/>
        <v>34372</v>
      </c>
      <c r="J129" s="46">
        <f t="shared" si="31"/>
        <v>32553</v>
      </c>
      <c r="K129" s="46">
        <f t="shared" si="31"/>
        <v>29619</v>
      </c>
      <c r="L129" s="46">
        <f t="shared" si="31"/>
        <v>25433</v>
      </c>
      <c r="M129" s="46">
        <f t="shared" si="31"/>
        <v>23892</v>
      </c>
      <c r="N129" s="46">
        <f t="shared" si="31"/>
        <v>23361</v>
      </c>
      <c r="O129" s="46">
        <f t="shared" si="31"/>
        <v>22955</v>
      </c>
      <c r="P129" s="46">
        <f t="shared" si="31"/>
        <v>21542</v>
      </c>
      <c r="Q129" s="46">
        <f t="shared" si="31"/>
        <v>20317</v>
      </c>
      <c r="R129" s="46">
        <f t="shared" si="31"/>
        <v>19523</v>
      </c>
      <c r="S129" s="46">
        <f t="shared" si="31"/>
        <v>18307</v>
      </c>
      <c r="T129" s="46">
        <f t="shared" si="31"/>
        <v>17160</v>
      </c>
      <c r="U129" s="48">
        <v>15664</v>
      </c>
    </row>
    <row r="130" spans="1:21">
      <c r="A130" s="44"/>
      <c r="B130" s="44"/>
      <c r="C130" s="44"/>
      <c r="D130" s="44"/>
      <c r="E130" s="44">
        <v>46501</v>
      </c>
      <c r="F130" s="44" t="s">
        <v>607</v>
      </c>
      <c r="G130" s="46">
        <f>SUM(G84)</f>
        <v>16355</v>
      </c>
      <c r="H130" s="46">
        <f t="shared" ref="H130:T131" si="32">SUM(H84)</f>
        <v>17587</v>
      </c>
      <c r="I130" s="46">
        <f t="shared" si="32"/>
        <v>18670</v>
      </c>
      <c r="J130" s="46">
        <f t="shared" si="32"/>
        <v>19321</v>
      </c>
      <c r="K130" s="46">
        <f t="shared" si="32"/>
        <v>17884</v>
      </c>
      <c r="L130" s="46">
        <f t="shared" si="32"/>
        <v>14775</v>
      </c>
      <c r="M130" s="46">
        <f t="shared" si="32"/>
        <v>13054</v>
      </c>
      <c r="N130" s="46">
        <f t="shared" si="32"/>
        <v>12297</v>
      </c>
      <c r="O130" s="46">
        <f t="shared" si="32"/>
        <v>11339</v>
      </c>
      <c r="P130" s="46">
        <f t="shared" si="32"/>
        <v>10552</v>
      </c>
      <c r="Q130" s="46">
        <f t="shared" si="32"/>
        <v>10027</v>
      </c>
      <c r="R130" s="46">
        <f t="shared" si="32"/>
        <v>9675</v>
      </c>
      <c r="S130" s="46">
        <f t="shared" si="32"/>
        <v>9194</v>
      </c>
      <c r="T130" s="46">
        <f t="shared" si="32"/>
        <v>8696</v>
      </c>
      <c r="U130" s="48">
        <v>8135</v>
      </c>
    </row>
    <row r="131" spans="1:21">
      <c r="A131" s="44"/>
      <c r="B131" s="44"/>
      <c r="C131" s="44"/>
      <c r="D131" s="44"/>
      <c r="E131" s="44">
        <v>46502</v>
      </c>
      <c r="F131" s="44" t="s">
        <v>608</v>
      </c>
      <c r="G131" s="46">
        <f>SUM(G85)</f>
        <v>11379</v>
      </c>
      <c r="H131" s="46">
        <f t="shared" si="32"/>
        <v>11856</v>
      </c>
      <c r="I131" s="46">
        <f t="shared" si="32"/>
        <v>12157</v>
      </c>
      <c r="J131" s="46">
        <f t="shared" si="32"/>
        <v>12566</v>
      </c>
      <c r="K131" s="46">
        <f t="shared" si="32"/>
        <v>11756</v>
      </c>
      <c r="L131" s="46">
        <f t="shared" si="32"/>
        <v>9923</v>
      </c>
      <c r="M131" s="46">
        <f t="shared" si="32"/>
        <v>9039</v>
      </c>
      <c r="N131" s="46">
        <f t="shared" si="32"/>
        <v>8320</v>
      </c>
      <c r="O131" s="46">
        <f t="shared" si="32"/>
        <v>7976</v>
      </c>
      <c r="P131" s="46">
        <f t="shared" si="32"/>
        <v>7672</v>
      </c>
      <c r="Q131" s="46">
        <f t="shared" si="32"/>
        <v>7422</v>
      </c>
      <c r="R131" s="46">
        <f t="shared" si="32"/>
        <v>7154</v>
      </c>
      <c r="S131" s="46">
        <f t="shared" si="32"/>
        <v>6751</v>
      </c>
      <c r="T131" s="46">
        <f t="shared" si="32"/>
        <v>6218</v>
      </c>
      <c r="U131" s="48">
        <v>5745</v>
      </c>
    </row>
    <row r="132" spans="1:21">
      <c r="A132" s="44"/>
      <c r="B132" s="44"/>
      <c r="C132" s="44"/>
      <c r="D132" s="44"/>
      <c r="E132" s="44">
        <v>46505</v>
      </c>
      <c r="F132" s="44" t="s">
        <v>628</v>
      </c>
      <c r="G132" s="46">
        <f>SUM(G86:G87)</f>
        <v>19316</v>
      </c>
      <c r="H132" s="46">
        <f t="shared" ref="H132:T132" si="33">SUM(H86:H87)</f>
        <v>22236</v>
      </c>
      <c r="I132" s="46">
        <f t="shared" si="33"/>
        <v>23614</v>
      </c>
      <c r="J132" s="46">
        <f t="shared" si="33"/>
        <v>24010</v>
      </c>
      <c r="K132" s="46">
        <f t="shared" si="33"/>
        <v>22242</v>
      </c>
      <c r="L132" s="46">
        <f t="shared" si="33"/>
        <v>17376</v>
      </c>
      <c r="M132" s="46">
        <f t="shared" si="33"/>
        <v>16110</v>
      </c>
      <c r="N132" s="46">
        <f t="shared" si="33"/>
        <v>15624</v>
      </c>
      <c r="O132" s="46">
        <f t="shared" si="33"/>
        <v>15074</v>
      </c>
      <c r="P132" s="46">
        <f t="shared" si="33"/>
        <v>13860</v>
      </c>
      <c r="Q132" s="46">
        <f t="shared" si="33"/>
        <v>13593</v>
      </c>
      <c r="R132" s="46">
        <f t="shared" si="33"/>
        <v>13875</v>
      </c>
      <c r="S132" s="46">
        <f t="shared" si="33"/>
        <v>13761</v>
      </c>
      <c r="T132" s="46">
        <f t="shared" si="33"/>
        <v>13589</v>
      </c>
      <c r="U132" s="48">
        <v>12913</v>
      </c>
    </row>
    <row r="133" spans="1:21">
      <c r="A133" s="44"/>
      <c r="B133" s="44"/>
      <c r="C133" s="44"/>
      <c r="D133" s="44"/>
      <c r="E133" s="44">
        <v>46523</v>
      </c>
      <c r="F133" s="44" t="s">
        <v>612</v>
      </c>
      <c r="G133" s="46">
        <f>SUM(G88)</f>
        <v>0</v>
      </c>
      <c r="H133" s="46">
        <f t="shared" ref="H133:T143" si="34">SUM(H88)</f>
        <v>6374</v>
      </c>
      <c r="I133" s="46">
        <f t="shared" si="34"/>
        <v>5528</v>
      </c>
      <c r="J133" s="46">
        <f t="shared" si="34"/>
        <v>5105</v>
      </c>
      <c r="K133" s="46">
        <f t="shared" si="34"/>
        <v>4125</v>
      </c>
      <c r="L133" s="46">
        <f t="shared" si="34"/>
        <v>3136</v>
      </c>
      <c r="M133" s="46">
        <f t="shared" si="34"/>
        <v>2733</v>
      </c>
      <c r="N133" s="46">
        <f t="shared" si="34"/>
        <v>2509</v>
      </c>
      <c r="O133" s="46">
        <f t="shared" si="34"/>
        <v>2419</v>
      </c>
      <c r="P133" s="46">
        <f t="shared" si="34"/>
        <v>2251</v>
      </c>
      <c r="Q133" s="46">
        <f t="shared" si="34"/>
        <v>2092</v>
      </c>
      <c r="R133" s="46">
        <f t="shared" si="34"/>
        <v>2104</v>
      </c>
      <c r="S133" s="46">
        <f t="shared" si="34"/>
        <v>2013</v>
      </c>
      <c r="T133" s="46">
        <f t="shared" si="34"/>
        <v>1765</v>
      </c>
      <c r="U133" s="48">
        <v>1530</v>
      </c>
    </row>
    <row r="134" spans="1:21">
      <c r="A134" s="44"/>
      <c r="B134" s="44"/>
      <c r="C134" s="44"/>
      <c r="D134" s="44"/>
      <c r="E134" s="44">
        <v>46524</v>
      </c>
      <c r="F134" s="44" t="s">
        <v>613</v>
      </c>
      <c r="G134" s="46">
        <f t="shared" ref="G134:R143" si="35">SUM(G89)</f>
        <v>0</v>
      </c>
      <c r="H134" s="46">
        <f t="shared" si="35"/>
        <v>7615</v>
      </c>
      <c r="I134" s="46">
        <f t="shared" si="35"/>
        <v>6301</v>
      </c>
      <c r="J134" s="46">
        <f t="shared" si="35"/>
        <v>5446</v>
      </c>
      <c r="K134" s="46">
        <f t="shared" si="35"/>
        <v>4537</v>
      </c>
      <c r="L134" s="46">
        <f t="shared" si="35"/>
        <v>3377</v>
      </c>
      <c r="M134" s="46">
        <f t="shared" si="35"/>
        <v>2671</v>
      </c>
      <c r="N134" s="46">
        <f t="shared" si="35"/>
        <v>2594</v>
      </c>
      <c r="O134" s="46">
        <f t="shared" si="35"/>
        <v>2473</v>
      </c>
      <c r="P134" s="46">
        <f t="shared" si="35"/>
        <v>2492</v>
      </c>
      <c r="Q134" s="46">
        <f t="shared" si="35"/>
        <v>2424</v>
      </c>
      <c r="R134" s="46">
        <f t="shared" si="35"/>
        <v>2243</v>
      </c>
      <c r="S134" s="46">
        <f t="shared" si="34"/>
        <v>2048</v>
      </c>
      <c r="T134" s="46">
        <f t="shared" si="34"/>
        <v>1932</v>
      </c>
      <c r="U134" s="48">
        <v>1722</v>
      </c>
    </row>
    <row r="135" spans="1:21">
      <c r="A135" s="44"/>
      <c r="B135" s="44"/>
      <c r="C135" s="44"/>
      <c r="D135" s="44"/>
      <c r="E135" s="44">
        <v>46525</v>
      </c>
      <c r="F135" s="44" t="s">
        <v>614</v>
      </c>
      <c r="G135" s="46">
        <f t="shared" si="35"/>
        <v>0</v>
      </c>
      <c r="H135" s="46">
        <f t="shared" si="35"/>
        <v>28985</v>
      </c>
      <c r="I135" s="46">
        <f t="shared" si="35"/>
        <v>26371</v>
      </c>
      <c r="J135" s="46">
        <f t="shared" si="35"/>
        <v>23798</v>
      </c>
      <c r="K135" s="46">
        <f t="shared" si="35"/>
        <v>20336</v>
      </c>
      <c r="L135" s="46">
        <f t="shared" si="35"/>
        <v>17273</v>
      </c>
      <c r="M135" s="46">
        <f t="shared" si="35"/>
        <v>15290</v>
      </c>
      <c r="N135" s="46">
        <f t="shared" si="35"/>
        <v>14309</v>
      </c>
      <c r="O135" s="46">
        <f t="shared" si="35"/>
        <v>13269</v>
      </c>
      <c r="P135" s="46">
        <f t="shared" si="35"/>
        <v>12566</v>
      </c>
      <c r="Q135" s="46">
        <f t="shared" si="35"/>
        <v>12017</v>
      </c>
      <c r="R135" s="46">
        <f t="shared" si="35"/>
        <v>11649</v>
      </c>
      <c r="S135" s="46">
        <f t="shared" si="34"/>
        <v>10782</v>
      </c>
      <c r="T135" s="46">
        <f t="shared" si="34"/>
        <v>9874</v>
      </c>
      <c r="U135" s="48">
        <v>9042</v>
      </c>
    </row>
    <row r="136" spans="1:21">
      <c r="A136" s="44"/>
      <c r="B136" s="44"/>
      <c r="C136" s="44"/>
      <c r="D136" s="44"/>
      <c r="E136" s="44">
        <v>46527</v>
      </c>
      <c r="F136" s="44" t="s">
        <v>615</v>
      </c>
      <c r="G136" s="46">
        <f t="shared" si="35"/>
        <v>0</v>
      </c>
      <c r="H136" s="46">
        <f t="shared" si="35"/>
        <v>9704</v>
      </c>
      <c r="I136" s="46">
        <f t="shared" si="35"/>
        <v>8841</v>
      </c>
      <c r="J136" s="46">
        <f t="shared" si="35"/>
        <v>8343</v>
      </c>
      <c r="K136" s="46">
        <f t="shared" si="35"/>
        <v>7349</v>
      </c>
      <c r="L136" s="46">
        <f t="shared" si="35"/>
        <v>6610</v>
      </c>
      <c r="M136" s="46">
        <f t="shared" si="35"/>
        <v>6220</v>
      </c>
      <c r="N136" s="46">
        <f t="shared" si="35"/>
        <v>6136</v>
      </c>
      <c r="O136" s="46">
        <f t="shared" si="35"/>
        <v>6183</v>
      </c>
      <c r="P136" s="46">
        <f t="shared" si="35"/>
        <v>5967</v>
      </c>
      <c r="Q136" s="46">
        <f t="shared" si="35"/>
        <v>5889</v>
      </c>
      <c r="R136" s="46">
        <f t="shared" si="35"/>
        <v>6002</v>
      </c>
      <c r="S136" s="46">
        <f t="shared" si="34"/>
        <v>6002</v>
      </c>
      <c r="T136" s="46">
        <f t="shared" si="34"/>
        <v>6078</v>
      </c>
      <c r="U136" s="48">
        <v>5806</v>
      </c>
    </row>
    <row r="137" spans="1:21">
      <c r="A137" s="44"/>
      <c r="B137" s="44"/>
      <c r="C137" s="44"/>
      <c r="D137" s="44"/>
      <c r="E137" s="44">
        <v>46529</v>
      </c>
      <c r="F137" s="44" t="s">
        <v>616</v>
      </c>
      <c r="G137" s="46">
        <f t="shared" si="35"/>
        <v>0</v>
      </c>
      <c r="H137" s="46">
        <f t="shared" si="35"/>
        <v>18352</v>
      </c>
      <c r="I137" s="46">
        <f t="shared" si="35"/>
        <v>16037</v>
      </c>
      <c r="J137" s="46">
        <f t="shared" si="35"/>
        <v>14738</v>
      </c>
      <c r="K137" s="46">
        <f t="shared" si="35"/>
        <v>14231</v>
      </c>
      <c r="L137" s="46">
        <f t="shared" si="35"/>
        <v>12725</v>
      </c>
      <c r="M137" s="46">
        <f t="shared" si="35"/>
        <v>11464</v>
      </c>
      <c r="N137" s="46">
        <f t="shared" si="35"/>
        <v>11169</v>
      </c>
      <c r="O137" s="46">
        <f t="shared" si="35"/>
        <v>10591</v>
      </c>
      <c r="P137" s="46">
        <f t="shared" si="35"/>
        <v>9641</v>
      </c>
      <c r="Q137" s="46">
        <f t="shared" si="35"/>
        <v>9268</v>
      </c>
      <c r="R137" s="46">
        <f t="shared" si="35"/>
        <v>9041</v>
      </c>
      <c r="S137" s="46">
        <f t="shared" si="34"/>
        <v>8572</v>
      </c>
      <c r="T137" s="46">
        <f t="shared" si="34"/>
        <v>8169</v>
      </c>
      <c r="U137" s="48">
        <v>7212</v>
      </c>
    </row>
    <row r="138" spans="1:21">
      <c r="A138" s="44"/>
      <c r="B138" s="44"/>
      <c r="C138" s="44"/>
      <c r="D138" s="44"/>
      <c r="E138" s="44">
        <v>46530</v>
      </c>
      <c r="F138" s="44" t="s">
        <v>617</v>
      </c>
      <c r="G138" s="46">
        <f t="shared" si="35"/>
        <v>0</v>
      </c>
      <c r="H138" s="46">
        <f t="shared" si="35"/>
        <v>22575</v>
      </c>
      <c r="I138" s="46">
        <f t="shared" si="35"/>
        <v>21186</v>
      </c>
      <c r="J138" s="46">
        <f t="shared" si="35"/>
        <v>19804</v>
      </c>
      <c r="K138" s="46">
        <f t="shared" si="35"/>
        <v>18920</v>
      </c>
      <c r="L138" s="46">
        <f t="shared" si="35"/>
        <v>16445</v>
      </c>
      <c r="M138" s="46">
        <f t="shared" si="35"/>
        <v>15215</v>
      </c>
      <c r="N138" s="46">
        <f t="shared" si="35"/>
        <v>15553</v>
      </c>
      <c r="O138" s="46">
        <f t="shared" si="35"/>
        <v>15321</v>
      </c>
      <c r="P138" s="46">
        <f t="shared" si="35"/>
        <v>14536</v>
      </c>
      <c r="Q138" s="46">
        <f t="shared" si="35"/>
        <v>13640</v>
      </c>
      <c r="R138" s="46">
        <f t="shared" si="35"/>
        <v>13127</v>
      </c>
      <c r="S138" s="46">
        <f t="shared" si="34"/>
        <v>12892</v>
      </c>
      <c r="T138" s="46">
        <f t="shared" si="34"/>
        <v>12090</v>
      </c>
      <c r="U138" s="48">
        <v>11160</v>
      </c>
    </row>
    <row r="139" spans="1:21">
      <c r="A139" s="44"/>
      <c r="B139" s="44"/>
      <c r="C139" s="44"/>
      <c r="D139" s="44"/>
      <c r="E139" s="44">
        <v>46531</v>
      </c>
      <c r="F139" s="44" t="s">
        <v>618</v>
      </c>
      <c r="G139" s="46">
        <f t="shared" si="35"/>
        <v>0</v>
      </c>
      <c r="H139" s="46">
        <f t="shared" si="35"/>
        <v>13043</v>
      </c>
      <c r="I139" s="46">
        <f t="shared" si="35"/>
        <v>12636</v>
      </c>
      <c r="J139" s="46">
        <f t="shared" si="35"/>
        <v>12606</v>
      </c>
      <c r="K139" s="46">
        <f t="shared" si="35"/>
        <v>11793</v>
      </c>
      <c r="L139" s="46">
        <f t="shared" si="35"/>
        <v>9822</v>
      </c>
      <c r="M139" s="46">
        <f t="shared" si="35"/>
        <v>9153</v>
      </c>
      <c r="N139" s="46">
        <f t="shared" si="35"/>
        <v>8775</v>
      </c>
      <c r="O139" s="46">
        <f t="shared" si="35"/>
        <v>8485</v>
      </c>
      <c r="P139" s="46">
        <f t="shared" si="35"/>
        <v>7874</v>
      </c>
      <c r="Q139" s="46">
        <f t="shared" si="35"/>
        <v>7365</v>
      </c>
      <c r="R139" s="46">
        <f t="shared" si="35"/>
        <v>7212</v>
      </c>
      <c r="S139" s="46">
        <f t="shared" si="34"/>
        <v>7020</v>
      </c>
      <c r="T139" s="46">
        <f t="shared" si="34"/>
        <v>6653</v>
      </c>
      <c r="U139" s="48">
        <v>5975</v>
      </c>
    </row>
    <row r="140" spans="1:21">
      <c r="A140" s="44"/>
      <c r="B140" s="44"/>
      <c r="C140" s="44"/>
      <c r="D140" s="44"/>
      <c r="E140" s="44">
        <v>46532</v>
      </c>
      <c r="F140" s="44" t="s">
        <v>619</v>
      </c>
      <c r="G140" s="46">
        <f t="shared" si="35"/>
        <v>0</v>
      </c>
      <c r="H140" s="46">
        <f t="shared" si="35"/>
        <v>17716</v>
      </c>
      <c r="I140" s="46">
        <f t="shared" si="35"/>
        <v>17110</v>
      </c>
      <c r="J140" s="46">
        <f t="shared" si="35"/>
        <v>16234</v>
      </c>
      <c r="K140" s="46">
        <f t="shared" si="35"/>
        <v>14949</v>
      </c>
      <c r="L140" s="46">
        <f t="shared" si="35"/>
        <v>12142</v>
      </c>
      <c r="M140" s="46">
        <f t="shared" si="35"/>
        <v>11023</v>
      </c>
      <c r="N140" s="46">
        <f t="shared" si="35"/>
        <v>10318</v>
      </c>
      <c r="O140" s="46">
        <f t="shared" si="35"/>
        <v>9826</v>
      </c>
      <c r="P140" s="46">
        <f t="shared" si="35"/>
        <v>8821</v>
      </c>
      <c r="Q140" s="46">
        <f t="shared" si="35"/>
        <v>8151</v>
      </c>
      <c r="R140" s="46">
        <f t="shared" si="35"/>
        <v>7769</v>
      </c>
      <c r="S140" s="46">
        <f t="shared" si="34"/>
        <v>7255</v>
      </c>
      <c r="T140" s="46">
        <f t="shared" si="34"/>
        <v>6844</v>
      </c>
      <c r="U140" s="48">
        <v>6362</v>
      </c>
    </row>
    <row r="141" spans="1:21">
      <c r="A141" s="44"/>
      <c r="B141" s="44"/>
      <c r="C141" s="44"/>
      <c r="D141" s="44"/>
      <c r="E141" s="44">
        <v>46533</v>
      </c>
      <c r="F141" s="44" t="s">
        <v>620</v>
      </c>
      <c r="G141" s="46">
        <f t="shared" si="35"/>
        <v>0</v>
      </c>
      <c r="H141" s="46">
        <f t="shared" si="35"/>
        <v>13259</v>
      </c>
      <c r="I141" s="46">
        <f t="shared" si="35"/>
        <v>12564</v>
      </c>
      <c r="J141" s="46">
        <f t="shared" si="35"/>
        <v>12231</v>
      </c>
      <c r="K141" s="46">
        <f t="shared" si="35"/>
        <v>11058</v>
      </c>
      <c r="L141" s="46">
        <f t="shared" si="35"/>
        <v>9507</v>
      </c>
      <c r="M141" s="46">
        <f t="shared" si="35"/>
        <v>8615</v>
      </c>
      <c r="N141" s="46">
        <f t="shared" si="35"/>
        <v>8932</v>
      </c>
      <c r="O141" s="46">
        <f t="shared" si="35"/>
        <v>8653</v>
      </c>
      <c r="P141" s="46">
        <f t="shared" si="35"/>
        <v>8188</v>
      </c>
      <c r="Q141" s="46">
        <f t="shared" si="35"/>
        <v>7869</v>
      </c>
      <c r="R141" s="46">
        <f t="shared" si="35"/>
        <v>7736</v>
      </c>
      <c r="S141" s="46">
        <f t="shared" si="34"/>
        <v>7436</v>
      </c>
      <c r="T141" s="46">
        <f t="shared" si="34"/>
        <v>7114</v>
      </c>
      <c r="U141" s="48">
        <v>6783</v>
      </c>
    </row>
    <row r="142" spans="1:21">
      <c r="A142" s="44"/>
      <c r="B142" s="44"/>
      <c r="C142" s="44"/>
      <c r="D142" s="44"/>
      <c r="E142" s="44">
        <v>46534</v>
      </c>
      <c r="F142" s="44" t="s">
        <v>621</v>
      </c>
      <c r="G142" s="46">
        <f t="shared" si="35"/>
        <v>0</v>
      </c>
      <c r="H142" s="46">
        <f t="shared" si="35"/>
        <v>15049</v>
      </c>
      <c r="I142" s="46">
        <f t="shared" si="35"/>
        <v>14072</v>
      </c>
      <c r="J142" s="46">
        <f t="shared" si="35"/>
        <v>12831</v>
      </c>
      <c r="K142" s="46">
        <f t="shared" si="35"/>
        <v>10991</v>
      </c>
      <c r="L142" s="46">
        <f t="shared" si="35"/>
        <v>8703</v>
      </c>
      <c r="M142" s="46">
        <f t="shared" si="35"/>
        <v>8267</v>
      </c>
      <c r="N142" s="46">
        <f t="shared" si="35"/>
        <v>8407</v>
      </c>
      <c r="O142" s="46">
        <f t="shared" si="35"/>
        <v>8165</v>
      </c>
      <c r="P142" s="46">
        <f t="shared" si="35"/>
        <v>7768</v>
      </c>
      <c r="Q142" s="46">
        <f t="shared" si="35"/>
        <v>7456</v>
      </c>
      <c r="R142" s="46">
        <f t="shared" si="35"/>
        <v>7435</v>
      </c>
      <c r="S142" s="46">
        <f t="shared" si="34"/>
        <v>7115</v>
      </c>
      <c r="T142" s="46">
        <f t="shared" si="34"/>
        <v>6806</v>
      </c>
      <c r="U142" s="48">
        <v>6213</v>
      </c>
    </row>
    <row r="143" spans="1:21">
      <c r="A143" s="44"/>
      <c r="B143" s="44"/>
      <c r="C143" s="44"/>
      <c r="D143" s="44"/>
      <c r="E143" s="44">
        <v>46535</v>
      </c>
      <c r="F143" s="44" t="s">
        <v>622</v>
      </c>
      <c r="G143" s="46">
        <f t="shared" si="35"/>
        <v>0</v>
      </c>
      <c r="H143" s="46">
        <f t="shared" si="35"/>
        <v>8141</v>
      </c>
      <c r="I143" s="46">
        <f t="shared" si="35"/>
        <v>7851</v>
      </c>
      <c r="J143" s="46">
        <f t="shared" si="35"/>
        <v>7792</v>
      </c>
      <c r="K143" s="46">
        <f t="shared" si="35"/>
        <v>7181</v>
      </c>
      <c r="L143" s="46">
        <f t="shared" si="35"/>
        <v>7096</v>
      </c>
      <c r="M143" s="46">
        <f t="shared" si="35"/>
        <v>6971</v>
      </c>
      <c r="N143" s="46">
        <f t="shared" si="35"/>
        <v>7320</v>
      </c>
      <c r="O143" s="46">
        <f t="shared" si="35"/>
        <v>7222</v>
      </c>
      <c r="P143" s="46">
        <f t="shared" si="35"/>
        <v>6704</v>
      </c>
      <c r="Q143" s="46">
        <f t="shared" si="35"/>
        <v>6210</v>
      </c>
      <c r="R143" s="46">
        <f t="shared" si="35"/>
        <v>6099</v>
      </c>
      <c r="S143" s="46">
        <f t="shared" si="34"/>
        <v>5731</v>
      </c>
      <c r="T143" s="46">
        <f t="shared" si="34"/>
        <v>5327</v>
      </c>
      <c r="U143" s="48">
        <v>5186</v>
      </c>
    </row>
    <row r="144" spans="1:2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 t="s">
        <v>356</v>
      </c>
    </row>
    <row r="145" spans="1:2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>
        <v>2015</v>
      </c>
    </row>
    <row r="146" spans="1:21">
      <c r="A146" s="44"/>
      <c r="B146" s="44"/>
      <c r="C146" s="44"/>
      <c r="D146" s="44"/>
      <c r="E146" s="44">
        <v>46201</v>
      </c>
      <c r="F146" s="44" t="s">
        <v>510</v>
      </c>
      <c r="G146" s="46">
        <v>297981</v>
      </c>
      <c r="H146" s="46">
        <v>325919</v>
      </c>
      <c r="I146" s="46">
        <v>367548</v>
      </c>
      <c r="J146" s="46">
        <v>383418</v>
      </c>
      <c r="K146" s="46">
        <v>415439</v>
      </c>
      <c r="L146" s="46">
        <v>444165</v>
      </c>
      <c r="M146" s="46">
        <v>496802</v>
      </c>
      <c r="N146" s="46">
        <v>547756</v>
      </c>
      <c r="O146" s="46">
        <v>574672</v>
      </c>
      <c r="P146" s="46">
        <v>582252</v>
      </c>
      <c r="Q146" s="46">
        <v>594430</v>
      </c>
      <c r="R146" s="46">
        <v>601693</v>
      </c>
      <c r="S146" s="46">
        <v>604367</v>
      </c>
      <c r="T146" s="46">
        <v>605846</v>
      </c>
      <c r="U146" s="54">
        <v>600008</v>
      </c>
    </row>
    <row r="147" spans="1:21">
      <c r="A147" s="44"/>
      <c r="B147" s="44"/>
      <c r="C147" s="44"/>
      <c r="D147" s="44"/>
      <c r="E147" s="44">
        <v>46203</v>
      </c>
      <c r="F147" s="44" t="s">
        <v>515</v>
      </c>
      <c r="G147" s="46">
        <v>105564</v>
      </c>
      <c r="H147" s="46">
        <v>108250</v>
      </c>
      <c r="I147" s="46">
        <v>115448</v>
      </c>
      <c r="J147" s="46">
        <v>109662</v>
      </c>
      <c r="K147" s="46">
        <v>103358</v>
      </c>
      <c r="L147" s="46">
        <v>95915</v>
      </c>
      <c r="M147" s="46">
        <v>94790</v>
      </c>
      <c r="N147" s="46">
        <v>100005</v>
      </c>
      <c r="O147" s="46">
        <v>102653</v>
      </c>
      <c r="P147" s="46">
        <v>103761</v>
      </c>
      <c r="Q147" s="46">
        <v>105059</v>
      </c>
      <c r="R147" s="46">
        <v>106462</v>
      </c>
      <c r="S147" s="46">
        <v>106208</v>
      </c>
      <c r="T147" s="46">
        <v>105070</v>
      </c>
      <c r="U147" s="54">
        <v>103662</v>
      </c>
    </row>
    <row r="148" spans="1:21">
      <c r="A148" s="44"/>
      <c r="B148" s="44"/>
      <c r="C148" s="44"/>
      <c r="D148" s="44"/>
      <c r="E148" s="44">
        <v>46204</v>
      </c>
      <c r="F148" s="44" t="s">
        <v>519</v>
      </c>
      <c r="G148" s="46">
        <v>32717</v>
      </c>
      <c r="H148" s="46">
        <v>34480</v>
      </c>
      <c r="I148" s="46">
        <v>35546</v>
      </c>
      <c r="J148" s="46">
        <v>33511</v>
      </c>
      <c r="K148" s="46">
        <v>31464</v>
      </c>
      <c r="L148" s="46">
        <v>30084</v>
      </c>
      <c r="M148" s="46">
        <v>29685</v>
      </c>
      <c r="N148" s="46">
        <v>30060</v>
      </c>
      <c r="O148" s="46">
        <v>30099</v>
      </c>
      <c r="P148" s="46">
        <v>28794</v>
      </c>
      <c r="Q148" s="46">
        <v>27640</v>
      </c>
      <c r="R148" s="46">
        <v>26317</v>
      </c>
      <c r="S148" s="46">
        <v>25150</v>
      </c>
      <c r="T148" s="46">
        <v>23638</v>
      </c>
      <c r="U148" s="54">
        <v>22059</v>
      </c>
    </row>
    <row r="149" spans="1:21">
      <c r="A149" s="44"/>
      <c r="B149" s="44"/>
      <c r="C149" s="44"/>
      <c r="D149" s="44"/>
      <c r="E149" s="44">
        <v>46206</v>
      </c>
      <c r="F149" s="44" t="s">
        <v>520</v>
      </c>
      <c r="G149" s="46">
        <v>39768</v>
      </c>
      <c r="H149" s="46">
        <v>41344</v>
      </c>
      <c r="I149" s="46">
        <v>41180</v>
      </c>
      <c r="J149" s="46">
        <v>38908</v>
      </c>
      <c r="K149" s="46">
        <v>36026</v>
      </c>
      <c r="L149" s="46">
        <v>32390</v>
      </c>
      <c r="M149" s="46">
        <v>30295</v>
      </c>
      <c r="N149" s="46">
        <v>29527</v>
      </c>
      <c r="O149" s="46">
        <v>29185</v>
      </c>
      <c r="P149" s="46">
        <v>27869</v>
      </c>
      <c r="Q149" s="46">
        <v>27506</v>
      </c>
      <c r="R149" s="46">
        <v>26270</v>
      </c>
      <c r="S149" s="46">
        <v>25072</v>
      </c>
      <c r="T149" s="46">
        <v>23154</v>
      </c>
      <c r="U149" s="54">
        <v>21197</v>
      </c>
    </row>
    <row r="150" spans="1:21">
      <c r="A150" s="44"/>
      <c r="B150" s="44"/>
      <c r="C150" s="44"/>
      <c r="D150" s="44"/>
      <c r="E150" s="44">
        <v>46208</v>
      </c>
      <c r="F150" s="44" t="s">
        <v>521</v>
      </c>
      <c r="G150" s="46">
        <v>70082</v>
      </c>
      <c r="H150" s="46">
        <v>71893</v>
      </c>
      <c r="I150" s="46">
        <v>71355</v>
      </c>
      <c r="J150" s="46">
        <v>67483</v>
      </c>
      <c r="K150" s="46">
        <v>61723</v>
      </c>
      <c r="L150" s="46">
        <v>56289</v>
      </c>
      <c r="M150" s="46">
        <v>55006</v>
      </c>
      <c r="N150" s="46">
        <v>57279</v>
      </c>
      <c r="O150" s="46">
        <v>58402</v>
      </c>
      <c r="P150" s="46">
        <v>57962</v>
      </c>
      <c r="Q150" s="46">
        <v>58655</v>
      </c>
      <c r="R150" s="46">
        <v>58460</v>
      </c>
      <c r="S150" s="46">
        <v>57907</v>
      </c>
      <c r="T150" s="46">
        <v>55621</v>
      </c>
      <c r="U150" s="54">
        <v>53778</v>
      </c>
    </row>
    <row r="151" spans="1:21">
      <c r="A151" s="44"/>
      <c r="B151" s="44"/>
      <c r="C151" s="44"/>
      <c r="D151" s="44"/>
      <c r="E151" s="44">
        <v>46210</v>
      </c>
      <c r="F151" s="44" t="s">
        <v>524</v>
      </c>
      <c r="G151" s="46">
        <v>67904</v>
      </c>
      <c r="H151" s="46">
        <v>67977</v>
      </c>
      <c r="I151" s="46">
        <v>66420</v>
      </c>
      <c r="J151" s="46">
        <v>63118</v>
      </c>
      <c r="K151" s="46">
        <v>59615</v>
      </c>
      <c r="L151" s="46">
        <v>55832</v>
      </c>
      <c r="M151" s="46">
        <v>55282</v>
      </c>
      <c r="N151" s="46">
        <v>55140</v>
      </c>
      <c r="O151" s="46">
        <v>54781</v>
      </c>
      <c r="P151" s="46">
        <v>52292</v>
      </c>
      <c r="Q151" s="46">
        <v>50529</v>
      </c>
      <c r="R151" s="46">
        <v>48750</v>
      </c>
      <c r="S151" s="46">
        <v>46822</v>
      </c>
      <c r="T151" s="46">
        <v>44396</v>
      </c>
      <c r="U151" s="54">
        <v>41843</v>
      </c>
    </row>
    <row r="152" spans="1:21">
      <c r="A152" s="44"/>
      <c r="B152" s="44"/>
      <c r="C152" s="44"/>
      <c r="D152" s="44"/>
      <c r="E152" s="44">
        <v>46213</v>
      </c>
      <c r="F152" s="44" t="s">
        <v>527</v>
      </c>
      <c r="G152" s="46">
        <v>27911</v>
      </c>
      <c r="H152" s="46">
        <v>30123</v>
      </c>
      <c r="I152" s="46">
        <v>32527</v>
      </c>
      <c r="J152" s="46">
        <v>32645</v>
      </c>
      <c r="K152" s="46">
        <v>30490</v>
      </c>
      <c r="L152" s="46">
        <v>26222</v>
      </c>
      <c r="M152" s="46">
        <v>24266</v>
      </c>
      <c r="N152" s="46">
        <v>23537</v>
      </c>
      <c r="O152" s="46">
        <v>22692</v>
      </c>
      <c r="P152" s="46">
        <v>20952</v>
      </c>
      <c r="Q152" s="46">
        <v>19822</v>
      </c>
      <c r="R152" s="46">
        <v>18866</v>
      </c>
      <c r="S152" s="46">
        <v>18198</v>
      </c>
      <c r="T152" s="46">
        <v>16951</v>
      </c>
      <c r="U152" s="54">
        <v>15958</v>
      </c>
    </row>
    <row r="153" spans="1:21">
      <c r="A153" s="44"/>
      <c r="B153" s="44"/>
      <c r="C153" s="44"/>
      <c r="D153" s="44"/>
      <c r="E153" s="44">
        <v>46214</v>
      </c>
      <c r="F153" s="44" t="s">
        <v>528</v>
      </c>
      <c r="G153" s="46">
        <v>38958</v>
      </c>
      <c r="H153" s="46">
        <v>38185</v>
      </c>
      <c r="I153" s="46">
        <v>36672</v>
      </c>
      <c r="J153" s="46">
        <v>32721</v>
      </c>
      <c r="K153" s="46">
        <v>29175</v>
      </c>
      <c r="L153" s="46">
        <v>25952</v>
      </c>
      <c r="M153" s="46">
        <v>24422</v>
      </c>
      <c r="N153" s="46">
        <v>24179</v>
      </c>
      <c r="O153" s="46">
        <v>23504</v>
      </c>
      <c r="P153" s="46">
        <v>22264</v>
      </c>
      <c r="Q153" s="46">
        <v>20933</v>
      </c>
      <c r="R153" s="46">
        <v>20107</v>
      </c>
      <c r="S153" s="46">
        <v>18928</v>
      </c>
      <c r="T153" s="46">
        <v>17248</v>
      </c>
      <c r="U153" s="54">
        <v>15524</v>
      </c>
    </row>
    <row r="154" spans="1:21">
      <c r="A154" s="44"/>
      <c r="B154" s="44"/>
      <c r="C154" s="44"/>
      <c r="D154" s="44"/>
      <c r="E154" s="44">
        <v>46215</v>
      </c>
      <c r="F154" s="44" t="s">
        <v>530</v>
      </c>
      <c r="G154" s="46">
        <v>149936</v>
      </c>
      <c r="H154" s="46">
        <v>150937</v>
      </c>
      <c r="I154" s="46">
        <v>146197</v>
      </c>
      <c r="J154" s="46">
        <v>133799</v>
      </c>
      <c r="K154" s="46">
        <v>119063</v>
      </c>
      <c r="L154" s="46">
        <v>104295</v>
      </c>
      <c r="M154" s="46">
        <v>99151</v>
      </c>
      <c r="N154" s="46">
        <v>102143</v>
      </c>
      <c r="O154" s="46">
        <v>108105</v>
      </c>
      <c r="P154" s="46">
        <v>106432</v>
      </c>
      <c r="Q154" s="46">
        <v>106737</v>
      </c>
      <c r="R154" s="46">
        <v>105464</v>
      </c>
      <c r="S154" s="46">
        <v>102370</v>
      </c>
      <c r="T154" s="46">
        <v>99589</v>
      </c>
      <c r="U154" s="54">
        <v>96109</v>
      </c>
    </row>
    <row r="155" spans="1:21">
      <c r="A155" s="44"/>
      <c r="B155" s="44"/>
      <c r="C155" s="44"/>
      <c r="D155" s="44"/>
      <c r="E155" s="44">
        <v>46216</v>
      </c>
      <c r="F155" s="44" t="s">
        <v>539</v>
      </c>
      <c r="G155" s="46">
        <v>84163</v>
      </c>
      <c r="H155" s="46">
        <v>81598</v>
      </c>
      <c r="I155" s="46">
        <v>75505</v>
      </c>
      <c r="J155" s="46">
        <v>67756</v>
      </c>
      <c r="K155" s="46">
        <v>60027</v>
      </c>
      <c r="L155" s="46">
        <v>54656</v>
      </c>
      <c r="M155" s="46">
        <v>52250</v>
      </c>
      <c r="N155" s="46">
        <v>52022</v>
      </c>
      <c r="O155" s="46">
        <v>53025</v>
      </c>
      <c r="P155" s="46">
        <v>52675</v>
      </c>
      <c r="Q155" s="46">
        <v>52791</v>
      </c>
      <c r="R155" s="46">
        <v>53391</v>
      </c>
      <c r="S155" s="46">
        <v>52411</v>
      </c>
      <c r="T155" s="46">
        <v>50822</v>
      </c>
      <c r="U155" s="54">
        <v>49263</v>
      </c>
    </row>
    <row r="156" spans="1:21">
      <c r="A156" s="44"/>
      <c r="B156" s="44"/>
      <c r="C156" s="44"/>
      <c r="D156" s="44"/>
      <c r="E156" s="44">
        <v>46217</v>
      </c>
      <c r="F156" s="44" t="s">
        <v>544</v>
      </c>
      <c r="G156" s="46">
        <v>67938</v>
      </c>
      <c r="H156" s="46">
        <v>71519</v>
      </c>
      <c r="I156" s="46">
        <v>72195</v>
      </c>
      <c r="J156" s="46">
        <v>68583</v>
      </c>
      <c r="K156" s="46">
        <v>61753</v>
      </c>
      <c r="L156" s="46">
        <v>54395</v>
      </c>
      <c r="M156" s="46">
        <v>49765</v>
      </c>
      <c r="N156" s="46">
        <v>49060</v>
      </c>
      <c r="O156" s="46">
        <v>48869</v>
      </c>
      <c r="P156" s="46">
        <v>47492</v>
      </c>
      <c r="Q156" s="46">
        <v>46328</v>
      </c>
      <c r="R156" s="46">
        <v>44910</v>
      </c>
      <c r="S156" s="46">
        <v>42287</v>
      </c>
      <c r="T156" s="46">
        <v>39221</v>
      </c>
      <c r="U156" s="54">
        <v>36570</v>
      </c>
    </row>
    <row r="157" spans="1:21">
      <c r="A157" s="44"/>
      <c r="B157" s="44"/>
      <c r="C157" s="44"/>
      <c r="D157" s="44"/>
      <c r="E157" s="44">
        <v>46218</v>
      </c>
      <c r="F157" s="44" t="s">
        <v>548</v>
      </c>
      <c r="G157" s="46">
        <v>121093</v>
      </c>
      <c r="H157" s="46">
        <v>122982</v>
      </c>
      <c r="I157" s="46">
        <v>120110</v>
      </c>
      <c r="J157" s="46">
        <v>113032</v>
      </c>
      <c r="K157" s="46">
        <v>102759</v>
      </c>
      <c r="L157" s="46">
        <v>95326</v>
      </c>
      <c r="M157" s="46">
        <v>96935</v>
      </c>
      <c r="N157" s="46">
        <v>102157</v>
      </c>
      <c r="O157" s="46">
        <v>109929</v>
      </c>
      <c r="P157" s="46">
        <v>116247</v>
      </c>
      <c r="Q157" s="46">
        <v>122279</v>
      </c>
      <c r="R157" s="46">
        <v>127912</v>
      </c>
      <c r="S157" s="46">
        <v>127309</v>
      </c>
      <c r="T157" s="46">
        <v>127487</v>
      </c>
      <c r="U157" s="54">
        <v>125900</v>
      </c>
    </row>
    <row r="158" spans="1:21">
      <c r="A158" s="44"/>
      <c r="B158" s="44"/>
      <c r="C158" s="44"/>
      <c r="D158" s="44"/>
      <c r="E158" s="44">
        <v>46219</v>
      </c>
      <c r="F158" s="44" t="s">
        <v>556</v>
      </c>
      <c r="G158" s="46">
        <v>42723</v>
      </c>
      <c r="H158" s="46">
        <v>44358</v>
      </c>
      <c r="I158" s="46">
        <v>44132</v>
      </c>
      <c r="J158" s="46">
        <v>42376</v>
      </c>
      <c r="K158" s="46">
        <v>40787</v>
      </c>
      <c r="L158" s="46">
        <v>38898</v>
      </c>
      <c r="M158" s="46">
        <v>38151</v>
      </c>
      <c r="N158" s="46">
        <v>38377</v>
      </c>
      <c r="O158" s="46">
        <v>37878</v>
      </c>
      <c r="P158" s="46">
        <v>36790</v>
      </c>
      <c r="Q158" s="46">
        <v>35534</v>
      </c>
      <c r="R158" s="46">
        <v>34266</v>
      </c>
      <c r="S158" s="46">
        <v>32993</v>
      </c>
      <c r="T158" s="46">
        <v>31144</v>
      </c>
      <c r="U158" s="54">
        <v>29290</v>
      </c>
    </row>
    <row r="159" spans="1:21">
      <c r="A159" s="44"/>
      <c r="B159" s="44"/>
      <c r="C159" s="44"/>
      <c r="D159" s="44"/>
      <c r="E159" s="44">
        <v>46220</v>
      </c>
      <c r="F159" s="44" t="s">
        <v>559</v>
      </c>
      <c r="G159" s="46">
        <v>90328</v>
      </c>
      <c r="H159" s="46">
        <v>89852</v>
      </c>
      <c r="I159" s="46">
        <v>85625</v>
      </c>
      <c r="J159" s="46">
        <v>78091</v>
      </c>
      <c r="K159" s="46">
        <v>69206</v>
      </c>
      <c r="L159" s="46">
        <v>59584</v>
      </c>
      <c r="M159" s="46">
        <v>54759</v>
      </c>
      <c r="N159" s="46">
        <v>52604</v>
      </c>
      <c r="O159" s="46">
        <v>50871</v>
      </c>
      <c r="P159" s="46">
        <v>48113</v>
      </c>
      <c r="Q159" s="46">
        <v>45845</v>
      </c>
      <c r="R159" s="46">
        <v>43979</v>
      </c>
      <c r="S159" s="46">
        <v>41677</v>
      </c>
      <c r="T159" s="46">
        <v>38704</v>
      </c>
      <c r="U159" s="54">
        <v>35440</v>
      </c>
    </row>
    <row r="160" spans="1:21">
      <c r="A160" s="44"/>
      <c r="B160" s="44"/>
      <c r="C160" s="44"/>
      <c r="D160" s="44"/>
      <c r="E160" s="44">
        <v>46221</v>
      </c>
      <c r="F160" s="44" t="s">
        <v>565</v>
      </c>
      <c r="G160" s="46">
        <v>48378</v>
      </c>
      <c r="H160" s="46">
        <v>50726</v>
      </c>
      <c r="I160" s="46">
        <v>53199</v>
      </c>
      <c r="J160" s="46">
        <v>51766</v>
      </c>
      <c r="K160" s="46">
        <v>46801</v>
      </c>
      <c r="L160" s="46">
        <v>40812</v>
      </c>
      <c r="M160" s="46">
        <v>37930</v>
      </c>
      <c r="N160" s="46">
        <v>38404</v>
      </c>
      <c r="O160" s="46">
        <v>38387</v>
      </c>
      <c r="P160" s="46">
        <v>37316</v>
      </c>
      <c r="Q160" s="46">
        <v>36694</v>
      </c>
      <c r="R160" s="46">
        <v>35966</v>
      </c>
      <c r="S160" s="46">
        <v>34770</v>
      </c>
      <c r="T160" s="46">
        <v>33034</v>
      </c>
      <c r="U160" s="54">
        <v>31490</v>
      </c>
    </row>
    <row r="161" spans="1:21">
      <c r="A161" s="44"/>
      <c r="B161" s="44"/>
      <c r="C161" s="44"/>
      <c r="D161" s="44"/>
      <c r="E161" s="44">
        <v>46222</v>
      </c>
      <c r="F161" s="44" t="s">
        <v>569</v>
      </c>
      <c r="G161" s="46">
        <v>0</v>
      </c>
      <c r="H161" s="46">
        <v>55297</v>
      </c>
      <c r="I161" s="46">
        <v>56866</v>
      </c>
      <c r="J161" s="46">
        <v>57555</v>
      </c>
      <c r="K161" s="46">
        <v>58001</v>
      </c>
      <c r="L161" s="46">
        <v>57278</v>
      </c>
      <c r="M161" s="46">
        <v>58257</v>
      </c>
      <c r="N161" s="46">
        <v>60052</v>
      </c>
      <c r="O161" s="46">
        <v>60455</v>
      </c>
      <c r="P161" s="46">
        <v>56026</v>
      </c>
      <c r="Q161" s="46">
        <v>53410</v>
      </c>
      <c r="R161" s="46">
        <v>51898</v>
      </c>
      <c r="S161" s="46">
        <v>49617</v>
      </c>
      <c r="T161" s="46">
        <v>46121</v>
      </c>
      <c r="U161" s="54">
        <v>43184</v>
      </c>
    </row>
    <row r="162" spans="1:21">
      <c r="A162" s="44"/>
      <c r="B162" s="44"/>
      <c r="C162" s="44"/>
      <c r="D162" s="44"/>
      <c r="E162" s="44">
        <v>46223</v>
      </c>
      <c r="F162" s="44" t="s">
        <v>573</v>
      </c>
      <c r="G162" s="46">
        <v>81088</v>
      </c>
      <c r="H162" s="46">
        <v>82021</v>
      </c>
      <c r="I162" s="46">
        <v>80143</v>
      </c>
      <c r="J162" s="46">
        <v>74059</v>
      </c>
      <c r="K162" s="46">
        <v>65398</v>
      </c>
      <c r="L162" s="46">
        <v>56744</v>
      </c>
      <c r="M162" s="46">
        <v>51768</v>
      </c>
      <c r="N162" s="46">
        <v>50261</v>
      </c>
      <c r="O162" s="46">
        <v>49189</v>
      </c>
      <c r="P162" s="46">
        <v>47498</v>
      </c>
      <c r="Q162" s="46">
        <v>45792</v>
      </c>
      <c r="R162" s="46">
        <v>44137</v>
      </c>
      <c r="S162" s="46">
        <v>42191</v>
      </c>
      <c r="T162" s="46">
        <v>39065</v>
      </c>
      <c r="U162" s="54">
        <v>36384</v>
      </c>
    </row>
    <row r="163" spans="1:21">
      <c r="A163" s="44"/>
      <c r="B163" s="44"/>
      <c r="C163" s="44"/>
      <c r="D163" s="44"/>
      <c r="E163" s="44">
        <v>46224</v>
      </c>
      <c r="F163" s="90" t="s">
        <v>577</v>
      </c>
      <c r="G163" s="46">
        <v>60798</v>
      </c>
      <c r="H163" s="46">
        <v>61082</v>
      </c>
      <c r="I163" s="46">
        <v>60145</v>
      </c>
      <c r="J163" s="46">
        <v>56404</v>
      </c>
      <c r="K163" s="46">
        <v>49405</v>
      </c>
      <c r="L163" s="46">
        <v>42905</v>
      </c>
      <c r="M163" s="46">
        <v>39343</v>
      </c>
      <c r="N163" s="46">
        <v>38310</v>
      </c>
      <c r="O163" s="46">
        <v>37483</v>
      </c>
      <c r="P163" s="46">
        <v>36146</v>
      </c>
      <c r="Q163" s="46">
        <v>35007</v>
      </c>
      <c r="R163" s="46">
        <v>33508</v>
      </c>
      <c r="S163" s="46">
        <v>31499</v>
      </c>
      <c r="T163" s="46">
        <v>29304</v>
      </c>
      <c r="U163" s="54">
        <v>26804</v>
      </c>
    </row>
    <row r="164" spans="1:21">
      <c r="A164" s="44"/>
      <c r="B164" s="44"/>
      <c r="C164" s="44"/>
      <c r="D164" s="44"/>
      <c r="E164" s="45">
        <v>46225</v>
      </c>
      <c r="F164" s="45" t="s">
        <v>580</v>
      </c>
      <c r="G164" s="46">
        <f>SUM(G112:G114)</f>
        <v>254144</v>
      </c>
      <c r="H164" s="46">
        <f t="shared" ref="H164:R164" si="36">SUM(H112:H114)</f>
        <v>257192</v>
      </c>
      <c r="I164" s="46">
        <f t="shared" si="36"/>
        <v>249867</v>
      </c>
      <c r="J164" s="46">
        <f t="shared" si="36"/>
        <v>233499</v>
      </c>
      <c r="K164" s="46">
        <f t="shared" si="36"/>
        <v>212752</v>
      </c>
      <c r="L164" s="46">
        <f t="shared" si="36"/>
        <v>193808</v>
      </c>
      <c r="M164" s="46">
        <f t="shared" si="36"/>
        <v>189845</v>
      </c>
      <c r="N164" s="46">
        <f t="shared" si="36"/>
        <v>193138</v>
      </c>
      <c r="O164" s="46">
        <f t="shared" si="36"/>
        <v>198678</v>
      </c>
      <c r="P164" s="46">
        <f t="shared" si="36"/>
        <v>201150</v>
      </c>
      <c r="Q164" s="46">
        <f t="shared" si="36"/>
        <v>203658</v>
      </c>
      <c r="R164" s="46">
        <f t="shared" si="36"/>
        <v>206157</v>
      </c>
      <c r="S164" s="46">
        <v>74840</v>
      </c>
      <c r="T164" s="46">
        <v>74809</v>
      </c>
      <c r="U164" s="54">
        <v>75209</v>
      </c>
    </row>
    <row r="165" spans="1:21">
      <c r="A165" s="44"/>
      <c r="B165" s="44"/>
      <c r="C165" s="44"/>
      <c r="D165" s="44"/>
      <c r="E165" s="44">
        <v>46303</v>
      </c>
      <c r="F165" s="44" t="s">
        <v>583</v>
      </c>
      <c r="G165" s="46">
        <v>1304</v>
      </c>
      <c r="H165" s="46">
        <v>1484</v>
      </c>
      <c r="I165" s="46">
        <v>1352</v>
      </c>
      <c r="J165" s="46">
        <v>1363</v>
      </c>
      <c r="K165" s="46">
        <v>874</v>
      </c>
      <c r="L165" s="46">
        <v>655</v>
      </c>
      <c r="M165" s="46">
        <v>628</v>
      </c>
      <c r="N165" s="46">
        <v>619</v>
      </c>
      <c r="O165" s="46">
        <v>552</v>
      </c>
      <c r="P165" s="46">
        <v>503</v>
      </c>
      <c r="Q165" s="46">
        <v>513</v>
      </c>
      <c r="R165" s="46">
        <v>500</v>
      </c>
      <c r="S165" s="46">
        <v>462</v>
      </c>
      <c r="T165" s="46">
        <v>418</v>
      </c>
      <c r="U165" s="54">
        <v>407</v>
      </c>
    </row>
    <row r="166" spans="1:21">
      <c r="A166" s="44"/>
      <c r="B166" s="44"/>
      <c r="C166" s="44"/>
      <c r="D166" s="44"/>
      <c r="E166" s="44">
        <v>46304</v>
      </c>
      <c r="F166" s="44" t="s">
        <v>584</v>
      </c>
      <c r="G166" s="46">
        <v>0</v>
      </c>
      <c r="H166" s="46">
        <v>0</v>
      </c>
      <c r="I166" s="46">
        <v>2658</v>
      </c>
      <c r="J166" s="46">
        <v>2602</v>
      </c>
      <c r="K166" s="46">
        <v>1848</v>
      </c>
      <c r="L166" s="46">
        <v>1407</v>
      </c>
      <c r="M166" s="46">
        <v>1120</v>
      </c>
      <c r="N166" s="46">
        <v>903</v>
      </c>
      <c r="O166" s="46">
        <v>787</v>
      </c>
      <c r="P166" s="46">
        <v>790</v>
      </c>
      <c r="Q166" s="46">
        <v>776</v>
      </c>
      <c r="R166" s="46">
        <v>756</v>
      </c>
      <c r="S166" s="46">
        <v>673</v>
      </c>
      <c r="T166" s="46">
        <v>657</v>
      </c>
      <c r="U166" s="54">
        <v>758</v>
      </c>
    </row>
    <row r="167" spans="1:21">
      <c r="A167" s="44"/>
      <c r="B167" s="44"/>
      <c r="C167" s="44"/>
      <c r="D167" s="44"/>
      <c r="E167" s="44">
        <v>46392</v>
      </c>
      <c r="F167" s="44" t="s">
        <v>623</v>
      </c>
      <c r="G167" s="46">
        <v>50414</v>
      </c>
      <c r="H167" s="46">
        <v>50621</v>
      </c>
      <c r="I167" s="46">
        <v>49437</v>
      </c>
      <c r="J167" s="46">
        <v>46010</v>
      </c>
      <c r="K167" s="46">
        <v>40343</v>
      </c>
      <c r="L167" s="46">
        <v>35005</v>
      </c>
      <c r="M167" s="46">
        <v>31589</v>
      </c>
      <c r="N167" s="46">
        <v>30650</v>
      </c>
      <c r="O167" s="46">
        <v>30284</v>
      </c>
      <c r="P167" s="46">
        <v>29063</v>
      </c>
      <c r="Q167" s="46">
        <v>28141</v>
      </c>
      <c r="R167" s="46">
        <v>27331</v>
      </c>
      <c r="S167" s="46">
        <v>25688</v>
      </c>
      <c r="T167" s="46">
        <v>24109</v>
      </c>
      <c r="U167" s="54">
        <v>22411</v>
      </c>
    </row>
    <row r="168" spans="1:21">
      <c r="A168" s="44"/>
      <c r="B168" s="44"/>
      <c r="C168" s="44"/>
      <c r="D168" s="44"/>
      <c r="E168" s="44">
        <v>46404</v>
      </c>
      <c r="F168" s="44" t="s">
        <v>591</v>
      </c>
      <c r="G168" s="46">
        <v>20896</v>
      </c>
      <c r="H168" s="46">
        <v>22050</v>
      </c>
      <c r="I168" s="46">
        <v>22401</v>
      </c>
      <c r="J168" s="46">
        <v>21179</v>
      </c>
      <c r="K168" s="46">
        <v>18518</v>
      </c>
      <c r="L168" s="46">
        <v>15929</v>
      </c>
      <c r="M168" s="46">
        <v>14940</v>
      </c>
      <c r="N168" s="46">
        <v>14840</v>
      </c>
      <c r="O168" s="46">
        <v>14440</v>
      </c>
      <c r="P168" s="46">
        <v>13801</v>
      </c>
      <c r="Q168" s="46">
        <v>13185</v>
      </c>
      <c r="R168" s="46">
        <v>12552</v>
      </c>
      <c r="S168" s="46">
        <v>11958</v>
      </c>
      <c r="T168" s="46">
        <v>11105</v>
      </c>
      <c r="U168" s="54">
        <v>10436</v>
      </c>
    </row>
    <row r="169" spans="1:21">
      <c r="A169" s="44"/>
      <c r="B169" s="44"/>
      <c r="C169" s="44"/>
      <c r="D169" s="44"/>
      <c r="E169" s="44">
        <v>46452</v>
      </c>
      <c r="F169" s="44" t="s">
        <v>624</v>
      </c>
      <c r="G169" s="46">
        <v>22680</v>
      </c>
      <c r="H169" s="46">
        <v>23204</v>
      </c>
      <c r="I169" s="46">
        <v>23139</v>
      </c>
      <c r="J169" s="46">
        <v>21496</v>
      </c>
      <c r="K169" s="46">
        <v>18659</v>
      </c>
      <c r="L169" s="46">
        <v>16082</v>
      </c>
      <c r="M169" s="46">
        <v>14488</v>
      </c>
      <c r="N169" s="46">
        <v>13982</v>
      </c>
      <c r="O169" s="46">
        <v>13792</v>
      </c>
      <c r="P169" s="46">
        <v>13851</v>
      </c>
      <c r="Q169" s="46">
        <v>13537</v>
      </c>
      <c r="R169" s="46">
        <v>13237</v>
      </c>
      <c r="S169" s="46">
        <v>12566</v>
      </c>
      <c r="T169" s="46">
        <v>11595</v>
      </c>
      <c r="U169" s="54">
        <v>10321</v>
      </c>
    </row>
    <row r="170" spans="1:21">
      <c r="A170" s="44"/>
      <c r="B170" s="44"/>
      <c r="C170" s="44"/>
      <c r="D170" s="44"/>
      <c r="E170" s="44">
        <v>46468</v>
      </c>
      <c r="F170" s="44" t="s">
        <v>595</v>
      </c>
      <c r="G170" s="46">
        <v>22386</v>
      </c>
      <c r="H170" s="46">
        <v>23604</v>
      </c>
      <c r="I170" s="46">
        <v>24760</v>
      </c>
      <c r="J170" s="46">
        <v>23922</v>
      </c>
      <c r="K170" s="46">
        <v>21504</v>
      </c>
      <c r="L170" s="46">
        <v>18676</v>
      </c>
      <c r="M170" s="46">
        <v>17608</v>
      </c>
      <c r="N170" s="46">
        <v>17527</v>
      </c>
      <c r="O170" s="46">
        <v>17689</v>
      </c>
      <c r="P170" s="46">
        <v>16828</v>
      </c>
      <c r="Q170" s="46">
        <v>16480</v>
      </c>
      <c r="R170" s="46">
        <v>16018</v>
      </c>
      <c r="S170" s="46">
        <v>15303</v>
      </c>
      <c r="T170" s="46">
        <v>14215</v>
      </c>
      <c r="U170" s="54">
        <v>13248</v>
      </c>
    </row>
    <row r="171" spans="1:21">
      <c r="A171" s="44"/>
      <c r="B171" s="44"/>
      <c r="C171" s="44"/>
      <c r="D171" s="44"/>
      <c r="E171" s="44">
        <v>46482</v>
      </c>
      <c r="F171" s="44" t="s">
        <v>596</v>
      </c>
      <c r="G171" s="46">
        <v>11845</v>
      </c>
      <c r="H171" s="46">
        <v>11971</v>
      </c>
      <c r="I171" s="46">
        <v>11970</v>
      </c>
      <c r="J171" s="46">
        <v>11161</v>
      </c>
      <c r="K171" s="46">
        <v>10282</v>
      </c>
      <c r="L171" s="46">
        <v>8977</v>
      </c>
      <c r="M171" s="46">
        <v>8419</v>
      </c>
      <c r="N171" s="46">
        <v>8440</v>
      </c>
      <c r="O171" s="46">
        <v>8254</v>
      </c>
      <c r="P171" s="46">
        <v>8119</v>
      </c>
      <c r="Q171" s="46">
        <v>7868</v>
      </c>
      <c r="R171" s="46">
        <v>7530</v>
      </c>
      <c r="S171" s="46">
        <v>7122</v>
      </c>
      <c r="T171" s="46">
        <v>6802</v>
      </c>
      <c r="U171" s="54">
        <v>6538</v>
      </c>
    </row>
    <row r="172" spans="1:21">
      <c r="A172" s="44"/>
      <c r="B172" s="44"/>
      <c r="C172" s="44"/>
      <c r="D172" s="44"/>
      <c r="E172" s="44">
        <v>46490</v>
      </c>
      <c r="F172" s="44" t="s">
        <v>625</v>
      </c>
      <c r="G172" s="46">
        <v>20967</v>
      </c>
      <c r="H172" s="46">
        <v>21980</v>
      </c>
      <c r="I172" s="46">
        <v>22552</v>
      </c>
      <c r="J172" s="46">
        <v>21967</v>
      </c>
      <c r="K172" s="46">
        <v>19726</v>
      </c>
      <c r="L172" s="46">
        <v>16736</v>
      </c>
      <c r="M172" s="46">
        <v>14959</v>
      </c>
      <c r="N172" s="46">
        <v>13829</v>
      </c>
      <c r="O172" s="46">
        <v>13043</v>
      </c>
      <c r="P172" s="46">
        <v>12239</v>
      </c>
      <c r="Q172" s="46">
        <v>11608</v>
      </c>
      <c r="R172" s="46">
        <v>10889</v>
      </c>
      <c r="S172" s="46">
        <v>10015</v>
      </c>
      <c r="T172" s="46">
        <v>8987</v>
      </c>
      <c r="U172" s="54">
        <v>7920</v>
      </c>
    </row>
    <row r="173" spans="1:21">
      <c r="A173" s="44"/>
      <c r="B173" s="44"/>
      <c r="C173" s="44"/>
      <c r="D173" s="44"/>
      <c r="E173" s="44">
        <v>46491</v>
      </c>
      <c r="F173" s="44" t="s">
        <v>626</v>
      </c>
      <c r="G173" s="46">
        <v>23556</v>
      </c>
      <c r="H173" s="46">
        <v>24924</v>
      </c>
      <c r="I173" s="46">
        <v>24828</v>
      </c>
      <c r="J173" s="46">
        <v>23847</v>
      </c>
      <c r="K173" s="46">
        <v>21435</v>
      </c>
      <c r="L173" s="46">
        <v>17990</v>
      </c>
      <c r="M173" s="46">
        <v>16037</v>
      </c>
      <c r="N173" s="46">
        <v>14344</v>
      </c>
      <c r="O173" s="46">
        <v>13469</v>
      </c>
      <c r="P173" s="46">
        <v>12526</v>
      </c>
      <c r="Q173" s="46">
        <v>11623</v>
      </c>
      <c r="R173" s="46">
        <v>10741</v>
      </c>
      <c r="S173" s="46">
        <v>9897</v>
      </c>
      <c r="T173" s="46">
        <v>8815</v>
      </c>
      <c r="U173" s="54">
        <v>7545</v>
      </c>
    </row>
    <row r="174" spans="1:21">
      <c r="A174" s="44"/>
      <c r="B174" s="44"/>
      <c r="C174" s="44"/>
      <c r="D174" s="44"/>
      <c r="E174" s="44">
        <v>46492</v>
      </c>
      <c r="F174" s="44" t="s">
        <v>627</v>
      </c>
      <c r="G174" s="46">
        <v>32402</v>
      </c>
      <c r="H174" s="46">
        <v>33813</v>
      </c>
      <c r="I174" s="46">
        <v>34372</v>
      </c>
      <c r="J174" s="46">
        <v>32553</v>
      </c>
      <c r="K174" s="46">
        <v>29619</v>
      </c>
      <c r="L174" s="46">
        <v>25433</v>
      </c>
      <c r="M174" s="46">
        <v>23892</v>
      </c>
      <c r="N174" s="46">
        <v>23361</v>
      </c>
      <c r="O174" s="46">
        <v>22955</v>
      </c>
      <c r="P174" s="46">
        <v>21542</v>
      </c>
      <c r="Q174" s="46">
        <v>20317</v>
      </c>
      <c r="R174" s="46">
        <v>19523</v>
      </c>
      <c r="S174" s="46">
        <v>18307</v>
      </c>
      <c r="T174" s="46">
        <v>17160</v>
      </c>
      <c r="U174" s="54">
        <v>15669</v>
      </c>
    </row>
    <row r="175" spans="1:21">
      <c r="A175" s="44"/>
      <c r="B175" s="44"/>
      <c r="C175" s="44"/>
      <c r="D175" s="44"/>
      <c r="E175" s="44">
        <v>46501</v>
      </c>
      <c r="F175" s="44" t="s">
        <v>607</v>
      </c>
      <c r="G175" s="46">
        <v>16355</v>
      </c>
      <c r="H175" s="46">
        <v>17587</v>
      </c>
      <c r="I175" s="46">
        <v>18670</v>
      </c>
      <c r="J175" s="46">
        <v>19321</v>
      </c>
      <c r="K175" s="46">
        <v>17884</v>
      </c>
      <c r="L175" s="46">
        <v>14775</v>
      </c>
      <c r="M175" s="46">
        <v>13054</v>
      </c>
      <c r="N175" s="46">
        <v>12297</v>
      </c>
      <c r="O175" s="46">
        <v>11339</v>
      </c>
      <c r="P175" s="46">
        <v>10552</v>
      </c>
      <c r="Q175" s="46">
        <v>10027</v>
      </c>
      <c r="R175" s="46">
        <v>9675</v>
      </c>
      <c r="S175" s="46">
        <v>9194</v>
      </c>
      <c r="T175" s="46">
        <v>8696</v>
      </c>
      <c r="U175" s="54">
        <v>8136</v>
      </c>
    </row>
    <row r="176" spans="1:21">
      <c r="A176" s="44"/>
      <c r="B176" s="44"/>
      <c r="C176" s="44"/>
      <c r="D176" s="44"/>
      <c r="E176" s="44">
        <v>46502</v>
      </c>
      <c r="F176" s="44" t="s">
        <v>608</v>
      </c>
      <c r="G176" s="46">
        <v>11379</v>
      </c>
      <c r="H176" s="46">
        <v>11856</v>
      </c>
      <c r="I176" s="46">
        <v>12157</v>
      </c>
      <c r="J176" s="46">
        <v>12566</v>
      </c>
      <c r="K176" s="46">
        <v>11756</v>
      </c>
      <c r="L176" s="46">
        <v>9923</v>
      </c>
      <c r="M176" s="46">
        <v>9039</v>
      </c>
      <c r="N176" s="46">
        <v>8320</v>
      </c>
      <c r="O176" s="46">
        <v>7976</v>
      </c>
      <c r="P176" s="46">
        <v>7672</v>
      </c>
      <c r="Q176" s="46">
        <v>7422</v>
      </c>
      <c r="R176" s="46">
        <v>7154</v>
      </c>
      <c r="S176" s="46">
        <v>6751</v>
      </c>
      <c r="T176" s="46">
        <v>6218</v>
      </c>
      <c r="U176" s="54">
        <v>5745</v>
      </c>
    </row>
    <row r="177" spans="1:21">
      <c r="A177" s="44"/>
      <c r="B177" s="44"/>
      <c r="C177" s="44"/>
      <c r="D177" s="44"/>
      <c r="E177" s="44">
        <v>46505</v>
      </c>
      <c r="F177" s="44" t="s">
        <v>628</v>
      </c>
      <c r="G177" s="46">
        <v>19316</v>
      </c>
      <c r="H177" s="46">
        <v>22236</v>
      </c>
      <c r="I177" s="46">
        <v>23614</v>
      </c>
      <c r="J177" s="46">
        <v>24010</v>
      </c>
      <c r="K177" s="46">
        <v>22242</v>
      </c>
      <c r="L177" s="46">
        <v>17376</v>
      </c>
      <c r="M177" s="46">
        <v>16110</v>
      </c>
      <c r="N177" s="46">
        <v>15624</v>
      </c>
      <c r="O177" s="46">
        <v>15074</v>
      </c>
      <c r="P177" s="46">
        <v>13860</v>
      </c>
      <c r="Q177" s="46">
        <v>13593</v>
      </c>
      <c r="R177" s="46">
        <v>13875</v>
      </c>
      <c r="S177" s="46">
        <v>13761</v>
      </c>
      <c r="T177" s="46">
        <v>13589</v>
      </c>
      <c r="U177" s="54">
        <v>12915</v>
      </c>
    </row>
    <row r="178" spans="1:21">
      <c r="A178" s="44"/>
      <c r="B178" s="44"/>
      <c r="C178" s="44"/>
      <c r="D178" s="44"/>
      <c r="E178" s="44">
        <v>46523</v>
      </c>
      <c r="F178" s="44" t="s">
        <v>612</v>
      </c>
      <c r="G178" s="46">
        <v>0</v>
      </c>
      <c r="H178" s="46">
        <v>6374</v>
      </c>
      <c r="I178" s="46">
        <v>5528</v>
      </c>
      <c r="J178" s="46">
        <v>5105</v>
      </c>
      <c r="K178" s="46">
        <v>4125</v>
      </c>
      <c r="L178" s="46">
        <v>3136</v>
      </c>
      <c r="M178" s="46">
        <v>2733</v>
      </c>
      <c r="N178" s="46">
        <v>2509</v>
      </c>
      <c r="O178" s="46">
        <v>2419</v>
      </c>
      <c r="P178" s="46">
        <v>2251</v>
      </c>
      <c r="Q178" s="46">
        <v>2092</v>
      </c>
      <c r="R178" s="46">
        <v>2104</v>
      </c>
      <c r="S178" s="46">
        <v>2013</v>
      </c>
      <c r="T178" s="46">
        <v>1765</v>
      </c>
      <c r="U178" s="54">
        <v>1529</v>
      </c>
    </row>
    <row r="179" spans="1:21">
      <c r="A179" s="44"/>
      <c r="B179" s="44"/>
      <c r="C179" s="44"/>
      <c r="D179" s="44"/>
      <c r="E179" s="44">
        <v>46524</v>
      </c>
      <c r="F179" s="44" t="s">
        <v>613</v>
      </c>
      <c r="G179" s="46">
        <v>0</v>
      </c>
      <c r="H179" s="46">
        <v>7615</v>
      </c>
      <c r="I179" s="46">
        <v>6301</v>
      </c>
      <c r="J179" s="46">
        <v>5446</v>
      </c>
      <c r="K179" s="46">
        <v>4537</v>
      </c>
      <c r="L179" s="46">
        <v>3377</v>
      </c>
      <c r="M179" s="46">
        <v>2671</v>
      </c>
      <c r="N179" s="46">
        <v>2594</v>
      </c>
      <c r="O179" s="46">
        <v>2473</v>
      </c>
      <c r="P179" s="46">
        <v>2492</v>
      </c>
      <c r="Q179" s="46">
        <v>2424</v>
      </c>
      <c r="R179" s="46">
        <v>2243</v>
      </c>
      <c r="S179" s="46">
        <v>2048</v>
      </c>
      <c r="T179" s="46">
        <v>1932</v>
      </c>
      <c r="U179" s="54">
        <v>1719</v>
      </c>
    </row>
    <row r="180" spans="1:21">
      <c r="A180" s="44"/>
      <c r="B180" s="44"/>
      <c r="C180" s="44"/>
      <c r="D180" s="44"/>
      <c r="E180" s="44">
        <v>46525</v>
      </c>
      <c r="F180" s="44" t="s">
        <v>614</v>
      </c>
      <c r="G180" s="46">
        <v>0</v>
      </c>
      <c r="H180" s="46">
        <v>28985</v>
      </c>
      <c r="I180" s="46">
        <v>26371</v>
      </c>
      <c r="J180" s="46">
        <v>23798</v>
      </c>
      <c r="K180" s="46">
        <v>20336</v>
      </c>
      <c r="L180" s="46">
        <v>17273</v>
      </c>
      <c r="M180" s="46">
        <v>15290</v>
      </c>
      <c r="N180" s="46">
        <v>14309</v>
      </c>
      <c r="O180" s="46">
        <v>13269</v>
      </c>
      <c r="P180" s="46">
        <v>12566</v>
      </c>
      <c r="Q180" s="46">
        <v>12017</v>
      </c>
      <c r="R180" s="46">
        <v>11649</v>
      </c>
      <c r="S180" s="46">
        <v>10782</v>
      </c>
      <c r="T180" s="46">
        <v>9874</v>
      </c>
      <c r="U180" s="54">
        <v>9050</v>
      </c>
    </row>
    <row r="181" spans="1:21">
      <c r="A181" s="44"/>
      <c r="B181" s="44"/>
      <c r="C181" s="44"/>
      <c r="D181" s="44"/>
      <c r="E181" s="44">
        <v>46527</v>
      </c>
      <c r="F181" s="44" t="s">
        <v>615</v>
      </c>
      <c r="G181" s="46">
        <v>0</v>
      </c>
      <c r="H181" s="46">
        <v>9704</v>
      </c>
      <c r="I181" s="46">
        <v>8841</v>
      </c>
      <c r="J181" s="46">
        <v>8343</v>
      </c>
      <c r="K181" s="46">
        <v>7349</v>
      </c>
      <c r="L181" s="46">
        <v>6610</v>
      </c>
      <c r="M181" s="46">
        <v>6220</v>
      </c>
      <c r="N181" s="46">
        <v>6136</v>
      </c>
      <c r="O181" s="46">
        <v>6183</v>
      </c>
      <c r="P181" s="46">
        <v>5967</v>
      </c>
      <c r="Q181" s="46">
        <v>5889</v>
      </c>
      <c r="R181" s="46">
        <v>6002</v>
      </c>
      <c r="S181" s="46">
        <v>6002</v>
      </c>
      <c r="T181" s="46">
        <v>6078</v>
      </c>
      <c r="U181" s="54">
        <v>5809</v>
      </c>
    </row>
    <row r="182" spans="1:21">
      <c r="A182" s="44"/>
      <c r="B182" s="44"/>
      <c r="C182" s="44"/>
      <c r="D182" s="44"/>
      <c r="E182" s="44">
        <v>46529</v>
      </c>
      <c r="F182" s="44" t="s">
        <v>616</v>
      </c>
      <c r="G182" s="46">
        <v>0</v>
      </c>
      <c r="H182" s="46">
        <v>18352</v>
      </c>
      <c r="I182" s="46">
        <v>16037</v>
      </c>
      <c r="J182" s="46">
        <v>14738</v>
      </c>
      <c r="K182" s="46">
        <v>14231</v>
      </c>
      <c r="L182" s="46">
        <v>12725</v>
      </c>
      <c r="M182" s="46">
        <v>11464</v>
      </c>
      <c r="N182" s="46">
        <v>11169</v>
      </c>
      <c r="O182" s="46">
        <v>10591</v>
      </c>
      <c r="P182" s="46">
        <v>9641</v>
      </c>
      <c r="Q182" s="46">
        <v>9268</v>
      </c>
      <c r="R182" s="46">
        <v>9041</v>
      </c>
      <c r="S182" s="46">
        <v>8572</v>
      </c>
      <c r="T182" s="46">
        <v>8169</v>
      </c>
      <c r="U182" s="54">
        <v>7213</v>
      </c>
    </row>
    <row r="183" spans="1:21">
      <c r="A183" s="44"/>
      <c r="B183" s="44"/>
      <c r="C183" s="44"/>
      <c r="D183" s="44"/>
      <c r="E183" s="44">
        <v>46530</v>
      </c>
      <c r="F183" s="44" t="s">
        <v>617</v>
      </c>
      <c r="G183" s="46">
        <v>0</v>
      </c>
      <c r="H183" s="46">
        <v>22575</v>
      </c>
      <c r="I183" s="46">
        <v>21186</v>
      </c>
      <c r="J183" s="46">
        <v>19804</v>
      </c>
      <c r="K183" s="46">
        <v>18920</v>
      </c>
      <c r="L183" s="46">
        <v>16445</v>
      </c>
      <c r="M183" s="46">
        <v>15215</v>
      </c>
      <c r="N183" s="46">
        <v>15553</v>
      </c>
      <c r="O183" s="46">
        <v>15321</v>
      </c>
      <c r="P183" s="46">
        <v>14536</v>
      </c>
      <c r="Q183" s="46">
        <v>13640</v>
      </c>
      <c r="R183" s="46">
        <v>13127</v>
      </c>
      <c r="S183" s="46">
        <v>12892</v>
      </c>
      <c r="T183" s="46">
        <v>12090</v>
      </c>
      <c r="U183" s="54">
        <v>11164</v>
      </c>
    </row>
    <row r="184" spans="1:21">
      <c r="A184" s="44"/>
      <c r="B184" s="44"/>
      <c r="C184" s="44"/>
      <c r="D184" s="44"/>
      <c r="E184" s="44">
        <v>46531</v>
      </c>
      <c r="F184" s="44" t="s">
        <v>618</v>
      </c>
      <c r="G184" s="46">
        <v>0</v>
      </c>
      <c r="H184" s="46">
        <v>13043</v>
      </c>
      <c r="I184" s="46">
        <v>12636</v>
      </c>
      <c r="J184" s="46">
        <v>12606</v>
      </c>
      <c r="K184" s="46">
        <v>11793</v>
      </c>
      <c r="L184" s="46">
        <v>9822</v>
      </c>
      <c r="M184" s="46">
        <v>9153</v>
      </c>
      <c r="N184" s="46">
        <v>8775</v>
      </c>
      <c r="O184" s="46">
        <v>8485</v>
      </c>
      <c r="P184" s="46">
        <v>7874</v>
      </c>
      <c r="Q184" s="46">
        <v>7365</v>
      </c>
      <c r="R184" s="46">
        <v>7212</v>
      </c>
      <c r="S184" s="46">
        <v>7020</v>
      </c>
      <c r="T184" s="46">
        <v>6653</v>
      </c>
      <c r="U184" s="54">
        <v>5980</v>
      </c>
    </row>
    <row r="185" spans="1:21">
      <c r="A185" s="44"/>
      <c r="B185" s="44"/>
      <c r="C185" s="44"/>
      <c r="D185" s="44"/>
      <c r="E185" s="44">
        <v>46532</v>
      </c>
      <c r="F185" s="44" t="s">
        <v>619</v>
      </c>
      <c r="G185" s="46">
        <v>0</v>
      </c>
      <c r="H185" s="46">
        <v>17716</v>
      </c>
      <c r="I185" s="46">
        <v>17110</v>
      </c>
      <c r="J185" s="46">
        <v>16234</v>
      </c>
      <c r="K185" s="46">
        <v>14949</v>
      </c>
      <c r="L185" s="46">
        <v>12142</v>
      </c>
      <c r="M185" s="46">
        <v>11023</v>
      </c>
      <c r="N185" s="46">
        <v>10318</v>
      </c>
      <c r="O185" s="46">
        <v>9826</v>
      </c>
      <c r="P185" s="46">
        <v>8821</v>
      </c>
      <c r="Q185" s="46">
        <v>8151</v>
      </c>
      <c r="R185" s="46">
        <v>7769</v>
      </c>
      <c r="S185" s="46">
        <v>7255</v>
      </c>
      <c r="T185" s="46">
        <v>6844</v>
      </c>
      <c r="U185" s="54">
        <v>6369</v>
      </c>
    </row>
    <row r="186" spans="1:21">
      <c r="A186" s="44"/>
      <c r="B186" s="44"/>
      <c r="C186" s="44"/>
      <c r="D186" s="44"/>
      <c r="E186" s="44">
        <v>46533</v>
      </c>
      <c r="F186" s="44" t="s">
        <v>620</v>
      </c>
      <c r="G186" s="46">
        <v>0</v>
      </c>
      <c r="H186" s="46">
        <v>13259</v>
      </c>
      <c r="I186" s="46">
        <v>12564</v>
      </c>
      <c r="J186" s="46">
        <v>12231</v>
      </c>
      <c r="K186" s="46">
        <v>11058</v>
      </c>
      <c r="L186" s="46">
        <v>9507</v>
      </c>
      <c r="M186" s="46">
        <v>8615</v>
      </c>
      <c r="N186" s="46">
        <v>8932</v>
      </c>
      <c r="O186" s="46">
        <v>8653</v>
      </c>
      <c r="P186" s="46">
        <v>8188</v>
      </c>
      <c r="Q186" s="46">
        <v>7869</v>
      </c>
      <c r="R186" s="46">
        <v>7736</v>
      </c>
      <c r="S186" s="46">
        <v>7436</v>
      </c>
      <c r="T186" s="46">
        <v>7114</v>
      </c>
      <c r="U186" s="54">
        <v>6790</v>
      </c>
    </row>
    <row r="187" spans="1:21">
      <c r="A187" s="44"/>
      <c r="B187" s="44"/>
      <c r="C187" s="44"/>
      <c r="D187" s="44"/>
      <c r="E187" s="44">
        <v>46534</v>
      </c>
      <c r="F187" s="44" t="s">
        <v>621</v>
      </c>
      <c r="G187" s="46">
        <v>0</v>
      </c>
      <c r="H187" s="46">
        <v>15049</v>
      </c>
      <c r="I187" s="46">
        <v>14072</v>
      </c>
      <c r="J187" s="46">
        <v>12831</v>
      </c>
      <c r="K187" s="46">
        <v>10991</v>
      </c>
      <c r="L187" s="46">
        <v>8703</v>
      </c>
      <c r="M187" s="46">
        <v>8267</v>
      </c>
      <c r="N187" s="46">
        <v>8407</v>
      </c>
      <c r="O187" s="46">
        <v>8165</v>
      </c>
      <c r="P187" s="46">
        <v>7768</v>
      </c>
      <c r="Q187" s="46">
        <v>7456</v>
      </c>
      <c r="R187" s="46">
        <v>7435</v>
      </c>
      <c r="S187" s="46">
        <v>7115</v>
      </c>
      <c r="T187" s="46">
        <v>6806</v>
      </c>
      <c r="U187" s="54">
        <v>6218</v>
      </c>
    </row>
    <row r="188" spans="1:21">
      <c r="A188" s="44"/>
      <c r="B188" s="44"/>
      <c r="C188" s="44"/>
      <c r="D188" s="44"/>
      <c r="E188" s="44">
        <v>46535</v>
      </c>
      <c r="F188" s="44" t="s">
        <v>622</v>
      </c>
      <c r="G188" s="46">
        <v>0</v>
      </c>
      <c r="H188" s="46">
        <v>8141</v>
      </c>
      <c r="I188" s="46">
        <v>7851</v>
      </c>
      <c r="J188" s="46">
        <v>7792</v>
      </c>
      <c r="K188" s="46">
        <v>7181</v>
      </c>
      <c r="L188" s="46">
        <v>7096</v>
      </c>
      <c r="M188" s="46">
        <v>6971</v>
      </c>
      <c r="N188" s="46">
        <v>7320</v>
      </c>
      <c r="O188" s="46">
        <v>7222</v>
      </c>
      <c r="P188" s="46">
        <v>6704</v>
      </c>
      <c r="Q188" s="46">
        <v>6210</v>
      </c>
      <c r="R188" s="46">
        <v>6099</v>
      </c>
      <c r="S188" s="46">
        <v>5731</v>
      </c>
      <c r="T188" s="46">
        <v>5327</v>
      </c>
      <c r="U188" s="54">
        <v>5190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大阪府</vt:lpstr>
      <vt:lpstr>兵庫県</vt:lpstr>
      <vt:lpstr>鳥取県</vt:lpstr>
      <vt:lpstr>岡山県</vt:lpstr>
      <vt:lpstr>広島県</vt:lpstr>
      <vt:lpstr>香川県</vt:lpstr>
      <vt:lpstr>愛媛県</vt:lpstr>
      <vt:lpstr>長崎県</vt:lpstr>
      <vt:lpstr>鹿児島県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</dc:creator>
  <cp:lastModifiedBy>中村良平</cp:lastModifiedBy>
  <dcterms:created xsi:type="dcterms:W3CDTF">2017-10-29T01:16:59Z</dcterms:created>
  <dcterms:modified xsi:type="dcterms:W3CDTF">2017-10-30T09:53:37Z</dcterms:modified>
</cp:coreProperties>
</file>